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 activeTab="7"/>
  </bookViews>
  <sheets>
    <sheet name=" Город" sheetId="6" r:id="rId1"/>
    <sheet name=" Село" sheetId="9" r:id="rId2"/>
    <sheet name="Лист1" sheetId="10" r:id="rId3"/>
    <sheet name="Лист2" sheetId="11" r:id="rId4"/>
    <sheet name="Лист3" sheetId="12" r:id="rId5"/>
    <sheet name="Лист4" sheetId="13" r:id="rId6"/>
    <sheet name="Лист5" sheetId="14" r:id="rId7"/>
    <sheet name="Лист6" sheetId="15" r:id="rId8"/>
  </sheets>
  <definedNames>
    <definedName name="Бег1000">#REF!</definedName>
    <definedName name="Бег30">#REF!</definedName>
    <definedName name="Возраст">#REF!</definedName>
    <definedName name="Время">#REF!</definedName>
    <definedName name="время10">#REF!</definedName>
    <definedName name="дата">#REF!</definedName>
    <definedName name="Класс">#REF!</definedName>
    <definedName name="Наклон">#REF!</definedName>
    <definedName name="Наклон1">#REF!</definedName>
    <definedName name="Наклоны">#REF!</definedName>
    <definedName name="Отжимание">#REF!</definedName>
    <definedName name="Пол">#REF!</definedName>
    <definedName name="Прыжок">#REF!</definedName>
    <definedName name="Список1">#REF!</definedName>
    <definedName name="список10">#REF!</definedName>
    <definedName name="список2">#REF!</definedName>
    <definedName name="список20">#REF!</definedName>
    <definedName name="Список3">#REF!</definedName>
    <definedName name="Список4">#REF!</definedName>
    <definedName name="список5">#REF!</definedName>
    <definedName name="список7">#REF!</definedName>
    <definedName name="Теории">#REF!</definedName>
    <definedName name="Теория">#REF!</definedName>
    <definedName name="Теория1">#REF!</definedName>
    <definedName name="Теория11">#REF!</definedName>
    <definedName name="Тул">#REF!</definedName>
    <definedName name="Туловище">#REF!</definedName>
    <definedName name="Чел.бег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5"/>
  <c r="S30"/>
  <c r="S28"/>
  <c r="S27"/>
  <c r="S23"/>
  <c r="S22"/>
  <c r="S21"/>
  <c r="S20"/>
  <c r="S18"/>
  <c r="S17"/>
  <c r="S16"/>
  <c r="S15"/>
  <c r="S24" s="1"/>
  <c r="S24" i="14" l="1"/>
  <c r="S31" i="13"/>
  <c r="S30"/>
  <c r="S28"/>
  <c r="S27"/>
  <c r="S24"/>
  <c r="S23"/>
  <c r="S22"/>
  <c r="S21"/>
  <c r="S20"/>
  <c r="S18"/>
  <c r="S17"/>
  <c r="S16"/>
  <c r="S15"/>
  <c r="S31" i="12" l="1"/>
  <c r="S30"/>
  <c r="S28"/>
  <c r="S27"/>
  <c r="S24"/>
  <c r="S23"/>
  <c r="S22"/>
  <c r="S21"/>
  <c r="S20"/>
  <c r="S18"/>
  <c r="S17"/>
  <c r="S16"/>
  <c r="S15"/>
  <c r="S31" i="11"/>
  <c r="S30"/>
  <c r="S28"/>
  <c r="S27"/>
  <c r="S24"/>
  <c r="S23"/>
  <c r="S22"/>
  <c r="S21"/>
  <c r="S20"/>
  <c r="S18"/>
  <c r="S17"/>
  <c r="S16"/>
  <c r="S30" i="10"/>
  <c r="S28"/>
  <c r="S27"/>
  <c r="S24"/>
  <c r="S23"/>
  <c r="S22"/>
  <c r="S21"/>
  <c r="S20"/>
  <c r="S18"/>
  <c r="S17"/>
  <c r="S16"/>
  <c r="S15"/>
  <c r="T31" i="9"/>
  <c r="T30"/>
  <c r="T28"/>
  <c r="T27"/>
  <c r="T23"/>
  <c r="T22"/>
  <c r="T21"/>
  <c r="T20"/>
  <c r="T18"/>
  <c r="T17"/>
  <c r="T16"/>
  <c r="T15"/>
  <c r="T24" s="1"/>
  <c r="Q39" i="6" l="1"/>
  <c r="Q38"/>
  <c r="Q36"/>
  <c r="Q35"/>
  <c r="Q31"/>
  <c r="Q30"/>
  <c r="Q29"/>
  <c r="Q28"/>
  <c r="Q27"/>
  <c r="Q26"/>
  <c r="Q25"/>
  <c r="Q24"/>
  <c r="Q22"/>
  <c r="Q21"/>
  <c r="Q20"/>
  <c r="Q19"/>
  <c r="Q18"/>
  <c r="Q17"/>
  <c r="Q16"/>
  <c r="Q15"/>
  <c r="Q32" l="1"/>
</calcChain>
</file>

<file path=xl/sharedStrings.xml><?xml version="1.0" encoding="utf-8"?>
<sst xmlns="http://schemas.openxmlformats.org/spreadsheetml/2006/main" count="733" uniqueCount="227">
  <si>
    <t>№ п/п</t>
  </si>
  <si>
    <t>Фамилия, имя</t>
  </si>
  <si>
    <t>Прыжок в длину с места</t>
  </si>
  <si>
    <t>Наклон вперёд</t>
  </si>
  <si>
    <t>Общий балл</t>
  </si>
  <si>
    <t>Результат</t>
  </si>
  <si>
    <t>Балл</t>
  </si>
  <si>
    <t>Девочки</t>
  </si>
  <si>
    <t>Мальчики</t>
  </si>
  <si>
    <t>Дата заполнения ________________</t>
  </si>
  <si>
    <t>Класс __________________</t>
  </si>
  <si>
    <t>Адрес _________________</t>
  </si>
  <si>
    <t>Село __________________</t>
  </si>
  <si>
    <t>Город _________________</t>
  </si>
  <si>
    <t>Сумма лучших результатов 6 мальчиков и 6  девочек</t>
  </si>
  <si>
    <t>Бег 1000 м</t>
  </si>
  <si>
    <t>Резервный состав</t>
  </si>
  <si>
    <t>Основной состав</t>
  </si>
  <si>
    <t>Число обучающихся в классе _____________________</t>
  </si>
  <si>
    <t>Число обучающихся, принявших участие в состязаниях _____</t>
  </si>
  <si>
    <t>Директор школы _____________________</t>
  </si>
  <si>
    <t>Классный руководитель _______________</t>
  </si>
  <si>
    <t>Учитель физической культуры __________</t>
  </si>
  <si>
    <t>Возраст (полных лет)</t>
  </si>
  <si>
    <t>Пол (м/ж)</t>
  </si>
  <si>
    <t>Подъём туловища за 30 сек. (кол-во раз)</t>
  </si>
  <si>
    <t>Сумма лучших результатов 3 мальчиков и 3  девочек</t>
  </si>
  <si>
    <t>Школа №</t>
  </si>
  <si>
    <t>Число освобождённых от уроков физкультуры ____________</t>
  </si>
  <si>
    <t>Среднее количество очков набранных классом-командой (6 дев. и 6 мал.) , а =  _______ : 12 = ________</t>
  </si>
  <si>
    <t>Главный судья                                           _______</t>
  </si>
  <si>
    <t>Ф.И.О.</t>
  </si>
  <si>
    <t>М.П.</t>
  </si>
  <si>
    <t>Главный секретарь                                   _______</t>
  </si>
  <si>
    <t>Ж</t>
  </si>
  <si>
    <t>М</t>
  </si>
  <si>
    <t>Бег 30 м, 60 м, 100 м</t>
  </si>
  <si>
    <t>Подтягивание на перекладине (мал.) сгиб. и разгиб рук в упоре лёжа (дев.)</t>
  </si>
  <si>
    <t>Протокол тестирования "Президентские состязания" в 2017/18 учебном году сельской класса-команды</t>
  </si>
  <si>
    <t>Протокол тестирования "Президентские состязания" в 2017/18 учебном году городской класса-команды</t>
  </si>
  <si>
    <t>Заполярная 9</t>
  </si>
  <si>
    <t>5 г</t>
  </si>
  <si>
    <t>Тазовский</t>
  </si>
  <si>
    <t>Юрьев Г.Ю.</t>
  </si>
  <si>
    <t>Соболев Е.С.</t>
  </si>
  <si>
    <t xml:space="preserve">М.П. </t>
  </si>
  <si>
    <t xml:space="preserve">Бег 30 м (12 л.), 60 м (13-15 л.), 100 м (16 л.) </t>
  </si>
  <si>
    <t>Подтягивание на перекладине, кол-во раз (юноши)</t>
  </si>
  <si>
    <t>Отжимание (подтягивание)</t>
  </si>
  <si>
    <t>Гребенюк Александра</t>
  </si>
  <si>
    <t>ж</t>
  </si>
  <si>
    <t xml:space="preserve">Перехватова Софья </t>
  </si>
  <si>
    <t>Трушина Лия</t>
  </si>
  <si>
    <t>Трухачёва Елизавета</t>
  </si>
  <si>
    <t>Мирошников Денис</t>
  </si>
  <si>
    <t>м</t>
  </si>
  <si>
    <t>Кубанов Джамиль</t>
  </si>
  <si>
    <t>Курманов Марсель</t>
  </si>
  <si>
    <t>Цуканов Арсений</t>
  </si>
  <si>
    <t>Топчиу Вероника</t>
  </si>
  <si>
    <t xml:space="preserve">Дынько Елизавета </t>
  </si>
  <si>
    <t xml:space="preserve">Джумагишев Амирхан </t>
  </si>
  <si>
    <t xml:space="preserve">Поварницын Егор </t>
  </si>
  <si>
    <t>Борисова О.Н.</t>
  </si>
  <si>
    <t>6 а</t>
  </si>
  <si>
    <t>Жданова И.А.</t>
  </si>
  <si>
    <t>Татаринский А.А.</t>
  </si>
  <si>
    <t>Зайцева Анастасия</t>
  </si>
  <si>
    <t xml:space="preserve">Самохина Ангелина </t>
  </si>
  <si>
    <t xml:space="preserve">Арефьева Христина </t>
  </si>
  <si>
    <t xml:space="preserve">Халявко Полина </t>
  </si>
  <si>
    <t xml:space="preserve">Льдоков Николай </t>
  </si>
  <si>
    <t xml:space="preserve">Морозов Фрол   </t>
  </si>
  <si>
    <t xml:space="preserve">Сытник Артём </t>
  </si>
  <si>
    <t xml:space="preserve">Чех Даниил </t>
  </si>
  <si>
    <t xml:space="preserve">Андреева Анна </t>
  </si>
  <si>
    <t xml:space="preserve"> </t>
  </si>
  <si>
    <t xml:space="preserve">Кривонос Вера </t>
  </si>
  <si>
    <t>Тихонов Илья</t>
  </si>
  <si>
    <t>7 б</t>
  </si>
  <si>
    <t>Дорожкина Л.А.</t>
  </si>
  <si>
    <t>Овчинникова П</t>
  </si>
  <si>
    <t>5 47</t>
  </si>
  <si>
    <t xml:space="preserve">10 3 </t>
  </si>
  <si>
    <t>Прусакова А</t>
  </si>
  <si>
    <t>6 01</t>
  </si>
  <si>
    <t>11 11</t>
  </si>
  <si>
    <t>Медыгарина Ж</t>
  </si>
  <si>
    <t xml:space="preserve">5 45 </t>
  </si>
  <si>
    <t>11 2</t>
  </si>
  <si>
    <t>Кандратюк Т</t>
  </si>
  <si>
    <t>5 61</t>
  </si>
  <si>
    <t>11 0</t>
  </si>
  <si>
    <t>Быстров А</t>
  </si>
  <si>
    <t xml:space="preserve">4 47 </t>
  </si>
  <si>
    <t>9 23</t>
  </si>
  <si>
    <t>Гринишин К</t>
  </si>
  <si>
    <t>5 45</t>
  </si>
  <si>
    <t>9 7</t>
  </si>
  <si>
    <t>Насрытдинов М</t>
  </si>
  <si>
    <t>4 44</t>
  </si>
  <si>
    <t>9 95</t>
  </si>
  <si>
    <t>Гусев К</t>
  </si>
  <si>
    <t>5 30</t>
  </si>
  <si>
    <t>9 6</t>
  </si>
  <si>
    <t>Цыбизова Е</t>
  </si>
  <si>
    <t>5 48</t>
  </si>
  <si>
    <t>11 3</t>
  </si>
  <si>
    <t>Галактионова А</t>
  </si>
  <si>
    <t>5 51</t>
  </si>
  <si>
    <t>11 8</t>
  </si>
  <si>
    <t>Фараджев Б</t>
  </si>
  <si>
    <t>10 0</t>
  </si>
  <si>
    <t>носырев Д</t>
  </si>
  <si>
    <t>5 09</t>
  </si>
  <si>
    <t>10 7</t>
  </si>
  <si>
    <t>8 В</t>
  </si>
  <si>
    <t>Наумов В.С.</t>
  </si>
  <si>
    <t>Яндо Настя</t>
  </si>
  <si>
    <t>Яндо Ева</t>
  </si>
  <si>
    <t>Назырова Аделия</t>
  </si>
  <si>
    <t>Белобаева Дарья</t>
  </si>
  <si>
    <t xml:space="preserve"> Куприянов Дмитрий</t>
  </si>
  <si>
    <t>Капустин Александр</t>
  </si>
  <si>
    <t>Чумаков Александр</t>
  </si>
  <si>
    <t>Саньков Илья</t>
  </si>
  <si>
    <t>Еприна Дарья</t>
  </si>
  <si>
    <t>Радзиевский Никита</t>
  </si>
  <si>
    <t>Хатанзеев Аркадий</t>
  </si>
  <si>
    <t>ТСОШ</t>
  </si>
  <si>
    <t>Борисова О.Н</t>
  </si>
  <si>
    <t>9В</t>
  </si>
  <si>
    <t>Куцурова И.Г.</t>
  </si>
  <si>
    <t>Матвиенко Ю.В.</t>
  </si>
  <si>
    <t>Дудник Ангелина</t>
  </si>
  <si>
    <t>5 20</t>
  </si>
  <si>
    <t>10 88</t>
  </si>
  <si>
    <t>Жорина Дарья</t>
  </si>
  <si>
    <t>5 23</t>
  </si>
  <si>
    <t>9 06</t>
  </si>
  <si>
    <t>Раджабова Фатима</t>
  </si>
  <si>
    <t>4 43</t>
  </si>
  <si>
    <t>10 19</t>
  </si>
  <si>
    <t>Тодерика Маринелла</t>
  </si>
  <si>
    <t>4 57</t>
  </si>
  <si>
    <t>10 29</t>
  </si>
  <si>
    <t>Алдабеков Айнур</t>
  </si>
  <si>
    <t>4 30</t>
  </si>
  <si>
    <t>8 80</t>
  </si>
  <si>
    <t>Боровинский Степан</t>
  </si>
  <si>
    <t>4 15</t>
  </si>
  <si>
    <t>8 59</t>
  </si>
  <si>
    <t>Селезнёв Матвей</t>
  </si>
  <si>
    <t>4 01</t>
  </si>
  <si>
    <t>8 09</t>
  </si>
  <si>
    <t>Шилков Данил</t>
  </si>
  <si>
    <t>4 25</t>
  </si>
  <si>
    <t>8 30</t>
  </si>
  <si>
    <t>Ручкова Мария</t>
  </si>
  <si>
    <t>5 40</t>
  </si>
  <si>
    <t>10 96</t>
  </si>
  <si>
    <t>Удодова Елизавета</t>
  </si>
  <si>
    <t>10 03</t>
  </si>
  <si>
    <t>Измайлов Максим</t>
  </si>
  <si>
    <t>4 19</t>
  </si>
  <si>
    <t>9 22</t>
  </si>
  <si>
    <t>Синякин Игорь</t>
  </si>
  <si>
    <t>4 36</t>
  </si>
  <si>
    <t>9 69</t>
  </si>
  <si>
    <t>10 б</t>
  </si>
  <si>
    <t>Желякова О.А.</t>
  </si>
  <si>
    <t>Лищук С.Ю.</t>
  </si>
  <si>
    <t>Ковалёва Анастасия</t>
  </si>
  <si>
    <t>5 06</t>
  </si>
  <si>
    <t>9 9</t>
  </si>
  <si>
    <t>Лапина Карина</t>
  </si>
  <si>
    <t>16 5</t>
  </si>
  <si>
    <t>Максимкина Ан</t>
  </si>
  <si>
    <t>5 02</t>
  </si>
  <si>
    <t>16 7</t>
  </si>
  <si>
    <t>Уварова Екатерина</t>
  </si>
  <si>
    <t>5 07</t>
  </si>
  <si>
    <t>16 8</t>
  </si>
  <si>
    <t>Лапсуй Виталий</t>
  </si>
  <si>
    <t>3 50</t>
  </si>
  <si>
    <t>13 1</t>
  </si>
  <si>
    <t>Толстоногов Виктор</t>
  </si>
  <si>
    <t>4 23</t>
  </si>
  <si>
    <t>13 3</t>
  </si>
  <si>
    <t>Марков Степа</t>
  </si>
  <si>
    <t xml:space="preserve">4 22 </t>
  </si>
  <si>
    <t>13 9</t>
  </si>
  <si>
    <t>Самиков Даниил</t>
  </si>
  <si>
    <t>Замиховская В</t>
  </si>
  <si>
    <t>5 25</t>
  </si>
  <si>
    <t>17 8</t>
  </si>
  <si>
    <t>Салиндер Эльза</t>
  </si>
  <si>
    <t>17 9</t>
  </si>
  <si>
    <t>Юсупов Мурад</t>
  </si>
  <si>
    <t>4 33</t>
  </si>
  <si>
    <t>14 1</t>
  </si>
  <si>
    <t>Кукарский Кирил</t>
  </si>
  <si>
    <t>4 20</t>
  </si>
  <si>
    <t>11а</t>
  </si>
  <si>
    <t>Баранникова С.А.</t>
  </si>
  <si>
    <t>Поступинская О</t>
  </si>
  <si>
    <t>Кравцова</t>
  </si>
  <si>
    <t xml:space="preserve">Малик </t>
  </si>
  <si>
    <t>Быцук</t>
  </si>
  <si>
    <t xml:space="preserve">Алпеев </t>
  </si>
  <si>
    <t>Свечников</t>
  </si>
  <si>
    <t xml:space="preserve">Пташник </t>
  </si>
  <si>
    <t xml:space="preserve">Попов </t>
  </si>
  <si>
    <t>Лесниченко</t>
  </si>
  <si>
    <t>Извайлова</t>
  </si>
  <si>
    <t xml:space="preserve">Огданский </t>
  </si>
  <si>
    <t>О.Н.</t>
  </si>
  <si>
    <t>Среднее количество очков набранных классом-командой (3 дев. и 3 мал.) , а =  962 : 6 = 160, 3</t>
  </si>
  <si>
    <t>Главный судья                                     Тетерюк ПН</t>
  </si>
  <si>
    <t>Главный секретарь                              Кузьмин АН</t>
  </si>
  <si>
    <t>1187: 6 = 197,8</t>
  </si>
  <si>
    <t>1109 : 6 =184,8</t>
  </si>
  <si>
    <t>1128:6 = 188</t>
  </si>
  <si>
    <t>923:6=153,8</t>
  </si>
  <si>
    <t>1154:6= 192,3</t>
  </si>
  <si>
    <t>1403:6= 233,8</t>
  </si>
  <si>
    <t>1040:6= 173,3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</si>
</sst>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1" applyFont="1" applyAlignment="1" applyProtection="1">
      <alignment horizontal="left"/>
      <protection locked="0" hidden="1"/>
    </xf>
    <xf numFmtId="0" fontId="5" fillId="0" borderId="0" xfId="1" applyFont="1" applyAlignment="1" applyProtection="1">
      <alignment horizontal="left" vertical="center"/>
      <protection locked="0" hidden="1"/>
    </xf>
    <xf numFmtId="0" fontId="6" fillId="0" borderId="0" xfId="1" applyFont="1" applyAlignment="1" applyProtection="1">
      <alignment horizontal="left"/>
      <protection locked="0" hidden="1"/>
    </xf>
    <xf numFmtId="0" fontId="6" fillId="0" borderId="0" xfId="1" applyFont="1" applyAlignment="1" applyProtection="1">
      <alignment horizontal="left" vertical="center"/>
      <protection locked="0" hidden="1"/>
    </xf>
    <xf numFmtId="0" fontId="7" fillId="0" borderId="0" xfId="1" applyFont="1" applyAlignment="1" applyProtection="1">
      <alignment horizontal="left" vertical="center"/>
      <protection locked="0" hidden="1"/>
    </xf>
    <xf numFmtId="0" fontId="5" fillId="0" borderId="0" xfId="1" applyFont="1" applyAlignment="1" applyProtection="1">
      <alignment horizontal="left" wrapText="1"/>
      <protection locked="0" hidden="1"/>
    </xf>
    <xf numFmtId="0" fontId="8" fillId="0" borderId="0" xfId="1" applyFont="1" applyAlignment="1" applyProtection="1">
      <alignment horizontal="left"/>
      <protection locked="0" hidden="1"/>
    </xf>
    <xf numFmtId="0" fontId="6" fillId="0" borderId="0" xfId="1" applyFont="1" applyBorder="1" applyAlignment="1" applyProtection="1">
      <alignment horizontal="left"/>
      <protection locked="0" hidden="1"/>
    </xf>
    <xf numFmtId="0" fontId="7" fillId="0" borderId="0" xfId="1" applyFont="1" applyBorder="1" applyAlignment="1" applyProtection="1">
      <alignment horizontal="left"/>
      <protection locked="0" hidden="1"/>
    </xf>
    <xf numFmtId="9" fontId="7" fillId="0" borderId="0" xfId="2" applyFont="1" applyBorder="1" applyAlignment="1" applyProtection="1">
      <alignment horizontal="left"/>
      <protection locked="0" hidden="1"/>
    </xf>
    <xf numFmtId="0" fontId="5" fillId="0" borderId="1" xfId="1" applyFont="1" applyBorder="1" applyProtection="1">
      <protection locked="0" hidden="1"/>
    </xf>
    <xf numFmtId="0" fontId="5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11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Protection="1">
      <protection locked="0" hidden="1"/>
    </xf>
    <xf numFmtId="0" fontId="11" fillId="0" borderId="1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7" fillId="0" borderId="0" xfId="1" applyFont="1" applyAlignment="1" applyProtection="1">
      <alignment horizontal="left"/>
      <protection locked="0" hidden="1"/>
    </xf>
    <xf numFmtId="0" fontId="13" fillId="0" borderId="0" xfId="1" applyFont="1" applyAlignment="1" applyProtection="1">
      <alignment horizontal="left"/>
      <protection locked="0" hidden="1"/>
    </xf>
    <xf numFmtId="0" fontId="16" fillId="0" borderId="0" xfId="0" applyFont="1"/>
    <xf numFmtId="0" fontId="17" fillId="0" borderId="0" xfId="1" applyFont="1" applyAlignment="1" applyProtection="1">
      <alignment horizontal="left" vertical="center"/>
      <protection locked="0" hidden="1"/>
    </xf>
    <xf numFmtId="0" fontId="17" fillId="0" borderId="0" xfId="1" applyFont="1" applyAlignment="1" applyProtection="1">
      <alignment horizontal="left"/>
      <protection locked="0" hidden="1"/>
    </xf>
    <xf numFmtId="0" fontId="4" fillId="0" borderId="0" xfId="1" applyFont="1" applyAlignment="1" applyProtection="1">
      <alignment horizontal="left"/>
      <protection locked="0" hidden="1"/>
    </xf>
    <xf numFmtId="0" fontId="18" fillId="0" borderId="0" xfId="1" applyFont="1" applyAlignment="1" applyProtection="1">
      <alignment horizontal="left"/>
      <protection locked="0" hidden="1"/>
    </xf>
    <xf numFmtId="0" fontId="17" fillId="0" borderId="0" xfId="1" applyFont="1" applyBorder="1" applyAlignment="1" applyProtection="1">
      <alignment horizontal="left"/>
      <protection locked="0" hidden="1"/>
    </xf>
    <xf numFmtId="0" fontId="5" fillId="0" borderId="0" xfId="1" applyFont="1" applyBorder="1" applyAlignment="1" applyProtection="1">
      <alignment horizontal="left"/>
      <protection locked="0" hidden="1"/>
    </xf>
    <xf numFmtId="9" fontId="5" fillId="0" borderId="0" xfId="2" applyFont="1" applyBorder="1" applyAlignment="1" applyProtection="1">
      <alignment horizontal="left"/>
      <protection locked="0" hidden="1"/>
    </xf>
    <xf numFmtId="0" fontId="16" fillId="0" borderId="1" xfId="0" applyFont="1" applyBorder="1"/>
    <xf numFmtId="0" fontId="21" fillId="0" borderId="0" xfId="0" applyFont="1"/>
    <xf numFmtId="0" fontId="22" fillId="0" borderId="0" xfId="0" applyFont="1"/>
    <xf numFmtId="2" fontId="16" fillId="0" borderId="0" xfId="0" applyNumberFormat="1" applyFont="1"/>
    <xf numFmtId="0" fontId="16" fillId="0" borderId="1" xfId="0" applyFont="1" applyBorder="1" applyAlignment="1">
      <alignment horizontal="center"/>
    </xf>
    <xf numFmtId="0" fontId="20" fillId="0" borderId="1" xfId="0" applyFont="1" applyFill="1" applyBorder="1"/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11" fillId="0" borderId="1" xfId="1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/>
    <xf numFmtId="0" fontId="19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 wrapText="1"/>
      <protection locked="0" hidden="1"/>
    </xf>
    <xf numFmtId="0" fontId="15" fillId="0" borderId="0" xfId="1" applyFont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wrapText="1"/>
      <protection locked="0" hidden="1"/>
    </xf>
    <xf numFmtId="0" fontId="4" fillId="0" borderId="1" xfId="1" applyFont="1" applyFill="1" applyBorder="1" applyAlignment="1" applyProtection="1">
      <alignment horizontal="center" vertical="center" wrapText="1"/>
      <protection locked="0" hidden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" fillId="2" borderId="0" xfId="1" applyFont="1" applyFill="1" applyAlignment="1" applyProtection="1">
      <alignment horizontal="center" vertical="center" wrapText="1"/>
      <protection locked="0" hidden="1"/>
    </xf>
    <xf numFmtId="0" fontId="3" fillId="2" borderId="0" xfId="1" applyFont="1" applyFill="1" applyAlignment="1" applyProtection="1">
      <alignment horizontal="center" vertical="center" wrapText="1"/>
      <protection locked="0" hidden="1"/>
    </xf>
    <xf numFmtId="0" fontId="12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0" fillId="2" borderId="1" xfId="0" applyFont="1" applyFill="1" applyBorder="1"/>
    <xf numFmtId="0" fontId="23" fillId="0" borderId="1" xfId="0" applyFont="1" applyBorder="1"/>
    <xf numFmtId="0" fontId="23" fillId="0" borderId="0" xfId="0" applyFont="1"/>
    <xf numFmtId="0" fontId="22" fillId="0" borderId="1" xfId="0" applyFont="1" applyBorder="1"/>
    <xf numFmtId="0" fontId="24" fillId="0" borderId="1" xfId="0" applyFont="1" applyBorder="1"/>
    <xf numFmtId="17" fontId="0" fillId="0" borderId="1" xfId="0" applyNumberFormat="1" applyBorder="1"/>
    <xf numFmtId="0" fontId="23" fillId="0" borderId="1" xfId="0" applyFont="1" applyBorder="1" applyAlignment="1">
      <alignment horizontal="center"/>
    </xf>
    <xf numFmtId="0" fontId="5" fillId="0" borderId="1" xfId="1" applyFont="1" applyBorder="1" applyAlignment="1" applyProtection="1">
      <alignment horizontal="center"/>
      <protection locked="0" hidden="1"/>
    </xf>
    <xf numFmtId="17" fontId="23" fillId="0" borderId="1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4" fillId="0" borderId="0" xfId="0" applyFont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opLeftCell="A10" workbookViewId="0">
      <selection activeCell="R8" sqref="R8"/>
    </sheetView>
  </sheetViews>
  <sheetFormatPr defaultColWidth="9.140625" defaultRowHeight="12.75"/>
  <cols>
    <col min="1" max="1" width="3.5703125" style="21" customWidth="1"/>
    <col min="2" max="2" width="21.140625" style="21" customWidth="1"/>
    <col min="3" max="3" width="6.42578125" style="21" customWidth="1"/>
    <col min="4" max="4" width="7.85546875" style="21" customWidth="1"/>
    <col min="5" max="5" width="8.42578125" style="21" customWidth="1"/>
    <col min="6" max="6" width="4.85546875" style="21" customWidth="1"/>
    <col min="7" max="7" width="9.140625" style="21"/>
    <col min="8" max="8" width="4.28515625" style="21" customWidth="1"/>
    <col min="9" max="9" width="8.7109375" style="21" customWidth="1"/>
    <col min="10" max="11" width="8.28515625" style="21" customWidth="1"/>
    <col min="12" max="12" width="4.85546875" style="21" customWidth="1"/>
    <col min="13" max="13" width="9" style="21" customWidth="1"/>
    <col min="14" max="14" width="5.5703125" style="21" customWidth="1"/>
    <col min="15" max="15" width="8.5703125" style="21" customWidth="1"/>
    <col min="16" max="16" width="4.5703125" style="21" customWidth="1"/>
    <col min="17" max="17" width="6.42578125" style="21" customWidth="1"/>
    <col min="18" max="16384" width="9.140625" style="21"/>
  </cols>
  <sheetData>
    <row r="1" spans="1:17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>
      <c r="A3" s="1" t="s">
        <v>11</v>
      </c>
      <c r="B3" s="22"/>
      <c r="C3" s="2"/>
      <c r="D3" s="1" t="s">
        <v>27</v>
      </c>
      <c r="E3" s="2"/>
      <c r="F3" s="2"/>
      <c r="G3" s="2"/>
      <c r="H3" s="2"/>
      <c r="I3" s="2"/>
      <c r="J3" s="2"/>
      <c r="M3" s="1" t="s">
        <v>20</v>
      </c>
      <c r="N3" s="2"/>
      <c r="O3" s="6"/>
      <c r="P3" s="2"/>
    </row>
    <row r="4" spans="1:17">
      <c r="B4" s="22"/>
      <c r="C4" s="2"/>
      <c r="D4" s="2" t="s">
        <v>10</v>
      </c>
      <c r="E4" s="2"/>
      <c r="F4" s="2"/>
      <c r="G4" s="2"/>
      <c r="H4" s="2"/>
      <c r="I4" s="2"/>
      <c r="J4" s="2"/>
      <c r="K4" s="23"/>
      <c r="L4" s="2"/>
      <c r="M4" s="2"/>
      <c r="N4" s="2"/>
      <c r="O4" s="2"/>
      <c r="P4" s="2"/>
    </row>
    <row r="5" spans="1:17">
      <c r="A5" s="1" t="s">
        <v>13</v>
      </c>
      <c r="B5" s="22"/>
      <c r="C5" s="2"/>
      <c r="D5" s="2" t="s">
        <v>9</v>
      </c>
      <c r="E5" s="2"/>
      <c r="F5" s="2"/>
      <c r="G5" s="2"/>
      <c r="H5" s="2"/>
      <c r="I5" s="2"/>
      <c r="J5" s="2"/>
      <c r="M5" s="24" t="s">
        <v>21</v>
      </c>
      <c r="N5" s="2"/>
      <c r="O5" s="6"/>
      <c r="P5" s="2"/>
    </row>
    <row r="6" spans="1:17">
      <c r="A6" s="24"/>
      <c r="B6" s="22"/>
      <c r="C6" s="2"/>
      <c r="D6" s="24" t="s">
        <v>18</v>
      </c>
      <c r="E6" s="2"/>
      <c r="F6" s="2"/>
      <c r="G6" s="2"/>
      <c r="H6" s="2"/>
      <c r="I6" s="2"/>
      <c r="J6" s="2"/>
      <c r="K6" s="23"/>
      <c r="L6" s="2"/>
      <c r="M6" s="2"/>
      <c r="N6" s="2"/>
      <c r="O6" s="2"/>
      <c r="P6" s="2"/>
    </row>
    <row r="7" spans="1:17">
      <c r="B7" s="22"/>
      <c r="C7" s="2"/>
      <c r="D7" s="24" t="s">
        <v>19</v>
      </c>
      <c r="E7" s="2"/>
      <c r="F7" s="2"/>
      <c r="G7" s="2"/>
      <c r="H7" s="2"/>
      <c r="I7" s="2"/>
      <c r="J7" s="2"/>
      <c r="M7" s="1" t="s">
        <v>22</v>
      </c>
      <c r="N7" s="2"/>
      <c r="O7" s="6"/>
      <c r="P7" s="2"/>
    </row>
    <row r="8" spans="1:17">
      <c r="B8" s="22"/>
      <c r="C8" s="2"/>
      <c r="D8" s="24" t="s">
        <v>28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>
      <c r="A9" s="25"/>
      <c r="B9" s="26"/>
      <c r="C9" s="27"/>
      <c r="D9" s="27"/>
      <c r="E9" s="27"/>
      <c r="F9" s="27"/>
      <c r="G9" s="27"/>
      <c r="H9" s="27"/>
      <c r="I9" s="27"/>
      <c r="J9" s="28"/>
      <c r="K9" s="27"/>
      <c r="L9" s="27"/>
      <c r="M9" s="27"/>
      <c r="N9" s="27"/>
      <c r="O9" s="27"/>
      <c r="P9" s="27"/>
    </row>
    <row r="10" spans="1:17" ht="21.75" customHeight="1">
      <c r="A10" s="44" t="s">
        <v>0</v>
      </c>
      <c r="B10" s="45" t="s">
        <v>1</v>
      </c>
      <c r="C10" s="44" t="s">
        <v>24</v>
      </c>
      <c r="D10" s="44" t="s">
        <v>23</v>
      </c>
      <c r="E10" s="44" t="s">
        <v>15</v>
      </c>
      <c r="F10" s="46"/>
      <c r="G10" s="44" t="s">
        <v>36</v>
      </c>
      <c r="H10" s="46"/>
      <c r="I10" s="48" t="s">
        <v>37</v>
      </c>
      <c r="J10" s="49"/>
      <c r="K10" s="44" t="s">
        <v>2</v>
      </c>
      <c r="L10" s="46"/>
      <c r="M10" s="44" t="s">
        <v>25</v>
      </c>
      <c r="N10" s="46"/>
      <c r="O10" s="44" t="s">
        <v>3</v>
      </c>
      <c r="P10" s="46"/>
      <c r="Q10" s="47" t="s">
        <v>4</v>
      </c>
    </row>
    <row r="11" spans="1:17" ht="34.9" customHeight="1">
      <c r="A11" s="44"/>
      <c r="B11" s="45"/>
      <c r="C11" s="44"/>
      <c r="D11" s="44"/>
      <c r="E11" s="46"/>
      <c r="F11" s="46"/>
      <c r="G11" s="46"/>
      <c r="H11" s="46"/>
      <c r="I11" s="50"/>
      <c r="J11" s="51"/>
      <c r="K11" s="46"/>
      <c r="L11" s="46"/>
      <c r="M11" s="46"/>
      <c r="N11" s="46"/>
      <c r="O11" s="46"/>
      <c r="P11" s="46"/>
      <c r="Q11" s="47"/>
    </row>
    <row r="12" spans="1:17" ht="21.6" customHeight="1">
      <c r="A12" s="44"/>
      <c r="B12" s="45"/>
      <c r="C12" s="44"/>
      <c r="D12" s="44"/>
      <c r="E12" s="14" t="s">
        <v>5</v>
      </c>
      <c r="F12" s="14" t="s">
        <v>6</v>
      </c>
      <c r="G12" s="14" t="s">
        <v>5</v>
      </c>
      <c r="H12" s="14" t="s">
        <v>6</v>
      </c>
      <c r="I12" s="14" t="s">
        <v>5</v>
      </c>
      <c r="J12" s="14" t="s">
        <v>6</v>
      </c>
      <c r="K12" s="14" t="s">
        <v>5</v>
      </c>
      <c r="L12" s="14" t="s">
        <v>6</v>
      </c>
      <c r="M12" s="14" t="s">
        <v>5</v>
      </c>
      <c r="N12" s="14" t="s">
        <v>6</v>
      </c>
      <c r="O12" s="14" t="s">
        <v>5</v>
      </c>
      <c r="P12" s="14" t="s">
        <v>6</v>
      </c>
      <c r="Q12" s="47"/>
    </row>
    <row r="13" spans="1:17" ht="11.25" customHeight="1">
      <c r="A13" s="37" t="s">
        <v>17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9.75" customHeight="1">
      <c r="A14" s="13"/>
      <c r="B14" s="17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A15" s="12">
        <v>1</v>
      </c>
      <c r="B15" s="11"/>
      <c r="C15" s="33" t="s">
        <v>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f>(F15+H15+J15+L15+N15+P15)</f>
        <v>0</v>
      </c>
    </row>
    <row r="16" spans="1:17">
      <c r="A16" s="12">
        <v>2</v>
      </c>
      <c r="B16" s="11"/>
      <c r="C16" s="33" t="s">
        <v>34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f t="shared" ref="Q16:Q31" si="0">(F16+H16+J16+L16+N16+P16)</f>
        <v>0</v>
      </c>
    </row>
    <row r="17" spans="1:17">
      <c r="A17" s="12">
        <v>3</v>
      </c>
      <c r="B17" s="11"/>
      <c r="C17" s="33" t="s">
        <v>34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f t="shared" si="0"/>
        <v>0</v>
      </c>
    </row>
    <row r="18" spans="1:17">
      <c r="A18" s="12">
        <v>4</v>
      </c>
      <c r="B18" s="11"/>
      <c r="C18" s="33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f t="shared" si="0"/>
        <v>0</v>
      </c>
    </row>
    <row r="19" spans="1:17">
      <c r="A19" s="12">
        <v>5</v>
      </c>
      <c r="B19" s="11"/>
      <c r="C19" s="33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f t="shared" si="0"/>
        <v>0</v>
      </c>
    </row>
    <row r="20" spans="1:17">
      <c r="A20" s="12">
        <v>6</v>
      </c>
      <c r="B20" s="11"/>
      <c r="C20" s="33" t="s">
        <v>34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f t="shared" si="0"/>
        <v>0</v>
      </c>
    </row>
    <row r="21" spans="1:17">
      <c r="A21" s="12">
        <v>7</v>
      </c>
      <c r="B21" s="11"/>
      <c r="C21" s="33" t="s">
        <v>34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f t="shared" si="0"/>
        <v>0</v>
      </c>
    </row>
    <row r="22" spans="1:17">
      <c r="A22" s="12">
        <v>8</v>
      </c>
      <c r="B22" s="11"/>
      <c r="C22" s="33" t="s">
        <v>34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>
        <f t="shared" si="0"/>
        <v>0</v>
      </c>
    </row>
    <row r="23" spans="1:17" ht="11.25" customHeight="1">
      <c r="A23" s="12"/>
      <c r="B23" s="15" t="s">
        <v>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>
      <c r="A24" s="12">
        <v>9</v>
      </c>
      <c r="B24" s="11"/>
      <c r="C24" s="33" t="s">
        <v>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f t="shared" si="0"/>
        <v>0</v>
      </c>
    </row>
    <row r="25" spans="1:17">
      <c r="A25" s="12">
        <v>10</v>
      </c>
      <c r="B25" s="11"/>
      <c r="C25" s="33" t="s">
        <v>35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f t="shared" si="0"/>
        <v>0</v>
      </c>
    </row>
    <row r="26" spans="1:17">
      <c r="A26" s="12">
        <v>11</v>
      </c>
      <c r="B26" s="11"/>
      <c r="C26" s="33" t="s">
        <v>35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>
        <f t="shared" si="0"/>
        <v>0</v>
      </c>
    </row>
    <row r="27" spans="1:17">
      <c r="A27" s="12">
        <v>12</v>
      </c>
      <c r="B27" s="11"/>
      <c r="C27" s="33" t="s">
        <v>35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0"/>
        <v>0</v>
      </c>
    </row>
    <row r="28" spans="1:17">
      <c r="A28" s="12">
        <v>13</v>
      </c>
      <c r="B28" s="11"/>
      <c r="C28" s="33" t="s">
        <v>35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0"/>
        <v>0</v>
      </c>
    </row>
    <row r="29" spans="1:17">
      <c r="A29" s="12">
        <v>14</v>
      </c>
      <c r="B29" s="11"/>
      <c r="C29" s="33" t="s">
        <v>35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f t="shared" si="0"/>
        <v>0</v>
      </c>
    </row>
    <row r="30" spans="1:17">
      <c r="A30" s="12">
        <v>15</v>
      </c>
      <c r="B30" s="16"/>
      <c r="C30" s="33" t="s">
        <v>35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>
        <f t="shared" si="0"/>
        <v>0</v>
      </c>
    </row>
    <row r="31" spans="1:17">
      <c r="A31" s="14">
        <v>16</v>
      </c>
      <c r="B31" s="29"/>
      <c r="C31" s="33" t="s">
        <v>35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f t="shared" si="0"/>
        <v>0</v>
      </c>
    </row>
    <row r="32" spans="1:17" ht="13.15" customHeight="1">
      <c r="A32" s="39" t="s">
        <v>14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34">
        <f>(Q15+Q16+Q17+Q18+Q19+Q20+Q24+Q25+Q26+Q27+Q28+Q29)</f>
        <v>0</v>
      </c>
    </row>
    <row r="33" spans="1:17" ht="9" customHeight="1">
      <c r="A33" s="41" t="s">
        <v>16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3.5">
      <c r="A34" s="29"/>
      <c r="B34" s="17" t="s">
        <v>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>
      <c r="A35" s="29">
        <v>1</v>
      </c>
      <c r="B35" s="29"/>
      <c r="C35" s="33" t="s">
        <v>34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>
        <f t="shared" ref="Q35:Q39" si="1">(F35+H35+J35+L35+N35+P35)</f>
        <v>0</v>
      </c>
    </row>
    <row r="36" spans="1:17" ht="12" customHeight="1">
      <c r="A36" s="29">
        <v>2</v>
      </c>
      <c r="B36" s="29"/>
      <c r="C36" s="33" t="s">
        <v>34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f t="shared" si="1"/>
        <v>0</v>
      </c>
    </row>
    <row r="37" spans="1:17" ht="13.5">
      <c r="A37" s="29"/>
      <c r="B37" s="15" t="s">
        <v>8</v>
      </c>
      <c r="C37" s="33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>
      <c r="A38" s="29">
        <v>1</v>
      </c>
      <c r="B38" s="29"/>
      <c r="C38" s="33" t="s">
        <v>35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f t="shared" si="1"/>
        <v>0</v>
      </c>
    </row>
    <row r="39" spans="1:17">
      <c r="A39" s="29">
        <v>2</v>
      </c>
      <c r="B39" s="29"/>
      <c r="C39" s="33" t="s">
        <v>35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 t="shared" si="1"/>
        <v>0</v>
      </c>
    </row>
    <row r="42" spans="1:17">
      <c r="B42" s="30" t="s">
        <v>29</v>
      </c>
    </row>
    <row r="44" spans="1:17">
      <c r="B44" s="31" t="s">
        <v>30</v>
      </c>
      <c r="C44" s="32"/>
      <c r="D44" s="32"/>
      <c r="E44" s="32"/>
      <c r="F44" s="32"/>
      <c r="G44" s="32"/>
    </row>
    <row r="45" spans="1:17">
      <c r="B45" s="32"/>
      <c r="C45" s="32"/>
      <c r="D45" s="32"/>
      <c r="E45" s="32"/>
      <c r="F45" s="32" t="s">
        <v>31</v>
      </c>
      <c r="G45" s="32"/>
    </row>
    <row r="46" spans="1:17">
      <c r="B46" s="32"/>
      <c r="C46" s="32"/>
      <c r="D46" s="32" t="s">
        <v>32</v>
      </c>
      <c r="E46" s="32"/>
      <c r="F46" s="32"/>
      <c r="G46" s="32"/>
    </row>
    <row r="47" spans="1:17">
      <c r="B47" s="31" t="s">
        <v>33</v>
      </c>
      <c r="C47" s="32"/>
      <c r="D47" s="32"/>
      <c r="E47" s="32"/>
      <c r="F47" s="32"/>
      <c r="G47" s="32"/>
    </row>
    <row r="48" spans="1:17">
      <c r="B48" s="32"/>
      <c r="C48" s="32"/>
      <c r="D48" s="32"/>
      <c r="E48" s="32"/>
      <c r="F48" s="32" t="s">
        <v>31</v>
      </c>
      <c r="G48" s="32"/>
    </row>
  </sheetData>
  <protectedRanges>
    <protectedRange password="97DD" sqref="J9" name="Диапазон1"/>
  </protectedRanges>
  <mergeCells count="15">
    <mergeCell ref="A13:Q13"/>
    <mergeCell ref="A32:P32"/>
    <mergeCell ref="A33:Q33"/>
    <mergeCell ref="A1:P1"/>
    <mergeCell ref="A10:A12"/>
    <mergeCell ref="B10:B12"/>
    <mergeCell ref="D10:D12"/>
    <mergeCell ref="O10:P11"/>
    <mergeCell ref="M10:N11"/>
    <mergeCell ref="G10:H11"/>
    <mergeCell ref="E10:F11"/>
    <mergeCell ref="Q10:Q12"/>
    <mergeCell ref="C10:C12"/>
    <mergeCell ref="I10:J11"/>
    <mergeCell ref="K10:L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0"/>
  <sheetViews>
    <sheetView topLeftCell="A22" workbookViewId="0">
      <selection activeCell="D42" sqref="D42"/>
    </sheetView>
  </sheetViews>
  <sheetFormatPr defaultRowHeight="15"/>
  <cols>
    <col min="1" max="1" width="4.140625" customWidth="1"/>
    <col min="2" max="2" width="8" customWidth="1"/>
    <col min="3" max="3" width="21.42578125" customWidth="1"/>
    <col min="4" max="4" width="8.28515625" customWidth="1"/>
    <col min="5" max="5" width="8.7109375" customWidth="1"/>
    <col min="6" max="6" width="4.85546875" customWidth="1"/>
    <col min="7" max="7" width="8.5703125" customWidth="1"/>
    <col min="8" max="8" width="5.140625" customWidth="1"/>
    <col min="9" max="9" width="8.42578125" customWidth="1"/>
    <col min="10" max="10" width="9.7109375" customWidth="1"/>
    <col min="11" max="11" width="8.5703125" customWidth="1"/>
    <col min="12" max="12" width="4.85546875" customWidth="1"/>
    <col min="13" max="13" width="9.140625" customWidth="1"/>
    <col min="14" max="14" width="5.5703125" customWidth="1"/>
    <col min="16" max="16" width="4.5703125" customWidth="1"/>
    <col min="17" max="17" width="10.140625" customWidth="1"/>
  </cols>
  <sheetData>
    <row r="1" spans="2:20" ht="15.75">
      <c r="B1" s="54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20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20" ht="15.75">
      <c r="B3" s="19" t="s">
        <v>11</v>
      </c>
      <c r="C3" s="4" t="s">
        <v>40</v>
      </c>
      <c r="D3" s="5"/>
      <c r="E3" s="19" t="s">
        <v>27</v>
      </c>
      <c r="F3" s="5"/>
      <c r="G3" s="5"/>
      <c r="H3" s="5"/>
      <c r="I3" s="5"/>
      <c r="J3" s="5"/>
      <c r="K3" s="5"/>
      <c r="N3" s="19" t="s">
        <v>20</v>
      </c>
      <c r="O3" s="5"/>
      <c r="P3" s="6"/>
      <c r="Q3" s="5" t="s">
        <v>63</v>
      </c>
      <c r="R3" s="5" t="s">
        <v>216</v>
      </c>
    </row>
    <row r="4" spans="2:20" ht="15.75">
      <c r="C4" s="4"/>
      <c r="D4" s="5"/>
      <c r="E4" s="5" t="s">
        <v>10</v>
      </c>
      <c r="F4" s="5" t="s">
        <v>41</v>
      </c>
      <c r="G4" s="5"/>
      <c r="H4" s="5"/>
      <c r="I4" s="5"/>
      <c r="J4" s="5"/>
      <c r="K4" s="5"/>
      <c r="L4" s="3"/>
      <c r="M4" s="5"/>
      <c r="N4" s="5"/>
      <c r="O4" s="5"/>
      <c r="P4" s="5"/>
      <c r="Q4" s="5"/>
      <c r="R4" s="5"/>
    </row>
    <row r="5" spans="2:20" ht="15.75">
      <c r="B5" s="19" t="s">
        <v>12</v>
      </c>
      <c r="C5" s="4" t="s">
        <v>42</v>
      </c>
      <c r="D5" s="5"/>
      <c r="E5" s="5" t="s">
        <v>9</v>
      </c>
      <c r="F5" s="5"/>
      <c r="G5" s="5"/>
      <c r="H5" s="5"/>
      <c r="I5" s="5"/>
      <c r="J5" s="5"/>
      <c r="K5" s="5"/>
      <c r="N5" s="20" t="s">
        <v>21</v>
      </c>
      <c r="O5" s="5"/>
      <c r="P5" s="6"/>
      <c r="Q5" s="5" t="s">
        <v>43</v>
      </c>
      <c r="R5" s="5"/>
    </row>
    <row r="6" spans="2:20" ht="15.75">
      <c r="B6" s="20"/>
      <c r="C6" s="4"/>
      <c r="D6" s="5"/>
      <c r="E6" s="20" t="s">
        <v>18</v>
      </c>
      <c r="F6" s="5"/>
      <c r="G6" s="5"/>
      <c r="H6" s="5"/>
      <c r="I6" s="5">
        <v>24</v>
      </c>
      <c r="J6" s="5"/>
      <c r="K6" s="5"/>
      <c r="L6" s="3"/>
      <c r="M6" s="5"/>
      <c r="N6" s="5"/>
      <c r="O6" s="5"/>
      <c r="P6" s="5"/>
      <c r="Q6" s="5"/>
      <c r="R6" s="5"/>
    </row>
    <row r="7" spans="2:20" ht="15.75">
      <c r="B7" s="19"/>
      <c r="C7" s="4"/>
      <c r="D7" s="5"/>
      <c r="E7" s="20" t="s">
        <v>19</v>
      </c>
      <c r="F7" s="5"/>
      <c r="G7" s="5"/>
      <c r="H7" s="5"/>
      <c r="I7" s="5"/>
      <c r="J7" s="5"/>
      <c r="K7" s="5"/>
      <c r="L7">
        <v>23</v>
      </c>
      <c r="N7" s="19" t="s">
        <v>22</v>
      </c>
      <c r="O7" s="5"/>
      <c r="P7" s="6"/>
      <c r="Q7" s="5"/>
      <c r="R7" s="5" t="s">
        <v>44</v>
      </c>
    </row>
    <row r="8" spans="2:20" ht="15.75">
      <c r="C8" s="4"/>
      <c r="D8" s="5"/>
      <c r="E8" s="20" t="s">
        <v>28</v>
      </c>
      <c r="F8" s="5"/>
      <c r="G8" s="5"/>
      <c r="H8" s="5"/>
      <c r="I8" s="5"/>
      <c r="J8" s="5"/>
      <c r="K8" s="5"/>
      <c r="L8" s="5">
        <v>1</v>
      </c>
      <c r="M8" s="5"/>
      <c r="N8" s="5"/>
      <c r="O8" s="5"/>
      <c r="P8" s="5"/>
      <c r="Q8" s="5"/>
      <c r="R8" s="5"/>
    </row>
    <row r="9" spans="2:20" ht="15.75">
      <c r="B9" s="7"/>
      <c r="C9" s="8"/>
      <c r="D9" s="9"/>
      <c r="E9" s="9"/>
      <c r="F9" s="9"/>
      <c r="G9" s="9"/>
      <c r="H9" s="9"/>
      <c r="I9" s="9"/>
      <c r="J9" s="9"/>
      <c r="K9" s="10"/>
      <c r="L9" s="9"/>
      <c r="M9" s="9"/>
      <c r="N9" s="9" t="s">
        <v>45</v>
      </c>
      <c r="O9" s="9"/>
      <c r="P9" s="9"/>
      <c r="Q9" s="9"/>
      <c r="R9" s="9"/>
    </row>
    <row r="10" spans="2:20">
      <c r="B10" s="44" t="s">
        <v>0</v>
      </c>
      <c r="C10" s="45" t="s">
        <v>1</v>
      </c>
      <c r="D10" s="44" t="s">
        <v>24</v>
      </c>
      <c r="E10" s="44" t="s">
        <v>23</v>
      </c>
      <c r="F10" s="44" t="s">
        <v>15</v>
      </c>
      <c r="G10" s="46"/>
      <c r="H10" s="44" t="s">
        <v>46</v>
      </c>
      <c r="I10" s="46"/>
      <c r="J10" s="44" t="s">
        <v>47</v>
      </c>
      <c r="K10" s="46"/>
      <c r="L10" s="44" t="s">
        <v>2</v>
      </c>
      <c r="M10" s="46"/>
      <c r="N10" s="44" t="s">
        <v>25</v>
      </c>
      <c r="O10" s="46"/>
      <c r="P10" s="44" t="s">
        <v>3</v>
      </c>
      <c r="Q10" s="46"/>
      <c r="R10" s="44" t="s">
        <v>48</v>
      </c>
      <c r="S10" s="46"/>
      <c r="T10" s="47" t="s">
        <v>4</v>
      </c>
    </row>
    <row r="11" spans="2:20">
      <c r="B11" s="44"/>
      <c r="C11" s="45"/>
      <c r="D11" s="44"/>
      <c r="E11" s="44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7"/>
    </row>
    <row r="12" spans="2:20">
      <c r="B12" s="44"/>
      <c r="C12" s="45"/>
      <c r="D12" s="44"/>
      <c r="E12" s="44"/>
      <c r="F12" s="36" t="s">
        <v>5</v>
      </c>
      <c r="G12" s="36" t="s">
        <v>6</v>
      </c>
      <c r="H12" s="36" t="s">
        <v>5</v>
      </c>
      <c r="I12" s="36" t="s">
        <v>6</v>
      </c>
      <c r="J12" s="36" t="s">
        <v>5</v>
      </c>
      <c r="K12" s="36" t="s">
        <v>6</v>
      </c>
      <c r="L12" s="36" t="s">
        <v>5</v>
      </c>
      <c r="M12" s="36" t="s">
        <v>6</v>
      </c>
      <c r="N12" s="36" t="s">
        <v>5</v>
      </c>
      <c r="O12" s="36" t="s">
        <v>6</v>
      </c>
      <c r="P12" s="36" t="s">
        <v>5</v>
      </c>
      <c r="Q12" s="36" t="s">
        <v>6</v>
      </c>
      <c r="R12" s="36" t="s">
        <v>5</v>
      </c>
      <c r="S12" s="36" t="s">
        <v>6</v>
      </c>
      <c r="T12" s="47"/>
    </row>
    <row r="13" spans="2:20">
      <c r="B13" s="37" t="s">
        <v>17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2:20">
      <c r="B14" s="35"/>
      <c r="C14" s="17" t="s">
        <v>7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2:20">
      <c r="B15" s="12">
        <v>1</v>
      </c>
      <c r="C15" s="11" t="s">
        <v>49</v>
      </c>
      <c r="D15" s="18" t="s">
        <v>50</v>
      </c>
      <c r="E15" s="18">
        <v>12</v>
      </c>
      <c r="F15" s="18">
        <v>5.4</v>
      </c>
      <c r="G15" s="18">
        <v>15</v>
      </c>
      <c r="H15" s="18">
        <v>5.26</v>
      </c>
      <c r="I15" s="18">
        <v>55</v>
      </c>
      <c r="J15" s="18"/>
      <c r="K15" s="18"/>
      <c r="L15" s="18">
        <v>182</v>
      </c>
      <c r="M15" s="18">
        <v>36</v>
      </c>
      <c r="N15" s="18">
        <v>27</v>
      </c>
      <c r="O15" s="18">
        <v>44</v>
      </c>
      <c r="P15" s="18">
        <v>13</v>
      </c>
      <c r="Q15" s="18">
        <v>32</v>
      </c>
      <c r="R15" s="18">
        <v>11</v>
      </c>
      <c r="S15" s="18">
        <v>16</v>
      </c>
      <c r="T15" s="18">
        <f>(G15+I15+K15+M15+O15+Q15+S15)</f>
        <v>198</v>
      </c>
    </row>
    <row r="16" spans="2:20">
      <c r="B16" s="12">
        <v>2</v>
      </c>
      <c r="C16" s="11" t="s">
        <v>51</v>
      </c>
      <c r="D16" s="18" t="s">
        <v>50</v>
      </c>
      <c r="E16" s="18">
        <v>12</v>
      </c>
      <c r="F16" s="18">
        <v>5.22</v>
      </c>
      <c r="G16" s="18">
        <v>19</v>
      </c>
      <c r="H16" s="18">
        <v>5.6</v>
      </c>
      <c r="I16" s="18">
        <v>40</v>
      </c>
      <c r="J16" s="18"/>
      <c r="K16" s="18"/>
      <c r="L16" s="18">
        <v>176</v>
      </c>
      <c r="M16" s="18">
        <v>33</v>
      </c>
      <c r="N16" s="18">
        <v>27</v>
      </c>
      <c r="O16" s="18">
        <v>48</v>
      </c>
      <c r="P16" s="18">
        <v>16</v>
      </c>
      <c r="Q16" s="18">
        <v>41</v>
      </c>
      <c r="R16" s="18">
        <v>12</v>
      </c>
      <c r="S16" s="18">
        <v>18</v>
      </c>
      <c r="T16" s="18">
        <f t="shared" ref="T16:T18" si="0">(G16+I16+K16+M16+O16+Q16+S16)</f>
        <v>199</v>
      </c>
    </row>
    <row r="17" spans="2:20">
      <c r="B17" s="12">
        <v>3</v>
      </c>
      <c r="C17" s="11" t="s">
        <v>52</v>
      </c>
      <c r="D17" s="18" t="s">
        <v>50</v>
      </c>
      <c r="E17" s="18">
        <v>12</v>
      </c>
      <c r="F17" s="18">
        <v>5.46</v>
      </c>
      <c r="G17" s="18">
        <v>13</v>
      </c>
      <c r="H17" s="18">
        <v>5.57</v>
      </c>
      <c r="I17" s="18">
        <v>42</v>
      </c>
      <c r="J17" s="18"/>
      <c r="K17" s="18"/>
      <c r="L17" s="18">
        <v>186</v>
      </c>
      <c r="M17" s="18">
        <v>38</v>
      </c>
      <c r="N17" s="18">
        <v>28</v>
      </c>
      <c r="O17" s="18">
        <v>47</v>
      </c>
      <c r="P17" s="18">
        <v>5</v>
      </c>
      <c r="Q17" s="18">
        <v>11</v>
      </c>
      <c r="R17" s="18">
        <v>15</v>
      </c>
      <c r="S17" s="18">
        <v>24</v>
      </c>
      <c r="T17" s="18">
        <f t="shared" si="0"/>
        <v>175</v>
      </c>
    </row>
    <row r="18" spans="2:20">
      <c r="B18" s="12">
        <v>4</v>
      </c>
      <c r="C18" s="11" t="s">
        <v>53</v>
      </c>
      <c r="D18" s="18" t="s">
        <v>50</v>
      </c>
      <c r="E18" s="18">
        <v>12</v>
      </c>
      <c r="F18" s="18">
        <v>5.46</v>
      </c>
      <c r="G18" s="18">
        <v>13</v>
      </c>
      <c r="H18" s="18">
        <v>5.8</v>
      </c>
      <c r="I18" s="18">
        <v>30</v>
      </c>
      <c r="J18" s="18"/>
      <c r="K18" s="18"/>
      <c r="L18" s="18">
        <v>155</v>
      </c>
      <c r="M18" s="18">
        <v>22</v>
      </c>
      <c r="N18" s="18">
        <v>17</v>
      </c>
      <c r="O18" s="18">
        <v>23</v>
      </c>
      <c r="P18" s="18">
        <v>5</v>
      </c>
      <c r="Q18" s="18">
        <v>11</v>
      </c>
      <c r="R18" s="18">
        <v>16</v>
      </c>
      <c r="S18" s="18">
        <v>26</v>
      </c>
      <c r="T18" s="18">
        <f t="shared" si="0"/>
        <v>125</v>
      </c>
    </row>
    <row r="19" spans="2:20">
      <c r="B19" s="12"/>
      <c r="C19" s="15" t="s">
        <v>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2:20">
      <c r="B20" s="12">
        <v>5</v>
      </c>
      <c r="C20" s="11" t="s">
        <v>54</v>
      </c>
      <c r="D20" s="18" t="s">
        <v>55</v>
      </c>
      <c r="E20" s="18">
        <v>12</v>
      </c>
      <c r="F20" s="18">
        <v>4.29</v>
      </c>
      <c r="G20" s="18">
        <v>27</v>
      </c>
      <c r="H20" s="18">
        <v>4.95</v>
      </c>
      <c r="I20" s="18">
        <v>54</v>
      </c>
      <c r="J20" s="18">
        <v>8</v>
      </c>
      <c r="K20" s="18">
        <v>37</v>
      </c>
      <c r="L20" s="18">
        <v>205</v>
      </c>
      <c r="M20" s="18">
        <v>40</v>
      </c>
      <c r="N20" s="18">
        <v>31</v>
      </c>
      <c r="O20" s="18">
        <v>47</v>
      </c>
      <c r="P20" s="18">
        <v>5</v>
      </c>
      <c r="Q20" s="18">
        <v>20</v>
      </c>
      <c r="R20" s="18"/>
      <c r="S20" s="18"/>
      <c r="T20" s="18">
        <f t="shared" ref="T20:T23" si="1">(G20+I20+K20+M20+O20+Q20+S20)</f>
        <v>225</v>
      </c>
    </row>
    <row r="21" spans="2:20">
      <c r="B21" s="12">
        <v>6</v>
      </c>
      <c r="C21" s="11" t="s">
        <v>56</v>
      </c>
      <c r="D21" s="18" t="s">
        <v>55</v>
      </c>
      <c r="E21" s="18">
        <v>12</v>
      </c>
      <c r="F21" s="18">
        <v>5.35</v>
      </c>
      <c r="G21" s="18">
        <v>9</v>
      </c>
      <c r="H21" s="18">
        <v>5.26</v>
      </c>
      <c r="I21" s="18">
        <v>43</v>
      </c>
      <c r="J21" s="18">
        <v>5</v>
      </c>
      <c r="K21" s="18">
        <v>25</v>
      </c>
      <c r="L21" s="18">
        <v>192</v>
      </c>
      <c r="M21" s="18">
        <v>31</v>
      </c>
      <c r="N21" s="18">
        <v>28</v>
      </c>
      <c r="O21" s="18">
        <v>40</v>
      </c>
      <c r="P21" s="18">
        <v>17</v>
      </c>
      <c r="Q21" s="18">
        <v>55</v>
      </c>
      <c r="R21" s="18"/>
      <c r="S21" s="18"/>
      <c r="T21" s="18">
        <f t="shared" si="1"/>
        <v>203</v>
      </c>
    </row>
    <row r="22" spans="2:20">
      <c r="B22" s="12">
        <v>7</v>
      </c>
      <c r="C22" s="11" t="s">
        <v>57</v>
      </c>
      <c r="D22" s="18" t="s">
        <v>55</v>
      </c>
      <c r="E22" s="18">
        <v>11</v>
      </c>
      <c r="F22" s="18">
        <v>5.35</v>
      </c>
      <c r="G22" s="18">
        <v>15</v>
      </c>
      <c r="H22" s="18">
        <v>5.2</v>
      </c>
      <c r="I22" s="18">
        <v>54</v>
      </c>
      <c r="J22" s="18">
        <v>1</v>
      </c>
      <c r="K22" s="18">
        <v>13</v>
      </c>
      <c r="L22" s="18">
        <v>183</v>
      </c>
      <c r="M22" s="18">
        <v>33</v>
      </c>
      <c r="N22" s="18">
        <v>28</v>
      </c>
      <c r="O22" s="18">
        <v>45</v>
      </c>
      <c r="P22" s="18">
        <v>6</v>
      </c>
      <c r="Q22" s="18">
        <v>27</v>
      </c>
      <c r="R22" s="18"/>
      <c r="S22" s="18"/>
      <c r="T22" s="18">
        <f t="shared" si="1"/>
        <v>187</v>
      </c>
    </row>
    <row r="23" spans="2:20">
      <c r="B23" s="12">
        <v>8</v>
      </c>
      <c r="C23" s="11" t="s">
        <v>58</v>
      </c>
      <c r="D23" s="18" t="s">
        <v>55</v>
      </c>
      <c r="E23" s="18">
        <v>12</v>
      </c>
      <c r="F23" s="18">
        <v>5.18</v>
      </c>
      <c r="G23" s="18">
        <v>13</v>
      </c>
      <c r="H23" s="18">
        <v>5.26</v>
      </c>
      <c r="I23" s="18">
        <v>43</v>
      </c>
      <c r="J23" s="18">
        <v>2</v>
      </c>
      <c r="K23" s="18">
        <v>13</v>
      </c>
      <c r="L23" s="18">
        <v>188</v>
      </c>
      <c r="M23" s="18">
        <v>29</v>
      </c>
      <c r="N23" s="18">
        <v>25</v>
      </c>
      <c r="O23" s="18">
        <v>34</v>
      </c>
      <c r="P23" s="18">
        <v>6</v>
      </c>
      <c r="Q23" s="18">
        <v>22</v>
      </c>
      <c r="R23" s="18"/>
      <c r="S23" s="18"/>
      <c r="T23" s="18">
        <f t="shared" si="1"/>
        <v>154</v>
      </c>
    </row>
    <row r="24" spans="2:20">
      <c r="B24" s="56" t="s">
        <v>26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9">
        <f>(T15+T16+T17+T20+T21+T22)</f>
        <v>1187</v>
      </c>
    </row>
    <row r="25" spans="2:20">
      <c r="B25" s="52" t="s">
        <v>16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2:20">
      <c r="B26" s="18"/>
      <c r="C26" s="17" t="s">
        <v>7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2:20">
      <c r="B27" s="18">
        <v>1</v>
      </c>
      <c r="C27" s="11" t="s">
        <v>59</v>
      </c>
      <c r="D27" s="18" t="s">
        <v>50</v>
      </c>
      <c r="E27" s="18">
        <v>12</v>
      </c>
      <c r="F27" s="18">
        <v>6.31</v>
      </c>
      <c r="G27" s="18">
        <v>3</v>
      </c>
      <c r="H27" s="18">
        <v>5.89</v>
      </c>
      <c r="I27" s="18">
        <v>27</v>
      </c>
      <c r="J27" s="18"/>
      <c r="K27" s="18"/>
      <c r="L27" s="18">
        <v>165</v>
      </c>
      <c r="M27" s="18">
        <v>27</v>
      </c>
      <c r="N27" s="18">
        <v>24</v>
      </c>
      <c r="O27" s="18">
        <v>37</v>
      </c>
      <c r="P27" s="18">
        <v>5</v>
      </c>
      <c r="Q27" s="18">
        <v>11</v>
      </c>
      <c r="R27" s="18">
        <v>5</v>
      </c>
      <c r="S27" s="18">
        <v>4</v>
      </c>
      <c r="T27" s="18">
        <f t="shared" ref="T27:T31" si="2">(G27+I27+K27+M27+O27+Q27+S27)</f>
        <v>109</v>
      </c>
    </row>
    <row r="28" spans="2:20">
      <c r="B28" s="18">
        <v>2</v>
      </c>
      <c r="C28" s="31" t="s">
        <v>60</v>
      </c>
      <c r="D28" s="18" t="s">
        <v>50</v>
      </c>
      <c r="E28" s="18">
        <v>12</v>
      </c>
      <c r="F28" s="18">
        <v>5.55</v>
      </c>
      <c r="G28" s="18">
        <v>11</v>
      </c>
      <c r="H28" s="18">
        <v>6.07</v>
      </c>
      <c r="I28" s="18">
        <v>22</v>
      </c>
      <c r="J28" s="18"/>
      <c r="K28" s="18"/>
      <c r="L28" s="18">
        <v>155</v>
      </c>
      <c r="M28" s="18">
        <v>22</v>
      </c>
      <c r="N28" s="18">
        <v>19</v>
      </c>
      <c r="O28" s="18">
        <v>27</v>
      </c>
      <c r="P28" s="18">
        <v>9</v>
      </c>
      <c r="Q28" s="18">
        <v>20</v>
      </c>
      <c r="R28" s="18">
        <v>7</v>
      </c>
      <c r="S28" s="18">
        <v>8</v>
      </c>
      <c r="T28" s="18">
        <f t="shared" si="2"/>
        <v>110</v>
      </c>
    </row>
    <row r="29" spans="2:20">
      <c r="B29" s="18"/>
      <c r="C29" s="15" t="s">
        <v>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2:20">
      <c r="B30" s="18">
        <v>1</v>
      </c>
      <c r="C30" s="11" t="s">
        <v>61</v>
      </c>
      <c r="D30" s="18" t="s">
        <v>55</v>
      </c>
      <c r="E30" s="18">
        <v>12</v>
      </c>
      <c r="F30" s="18">
        <v>6.21</v>
      </c>
      <c r="G30" s="18">
        <v>0</v>
      </c>
      <c r="H30" s="18">
        <v>6.26</v>
      </c>
      <c r="I30" s="18">
        <v>7</v>
      </c>
      <c r="J30" s="18">
        <v>7</v>
      </c>
      <c r="K30" s="18">
        <v>33</v>
      </c>
      <c r="L30" s="18">
        <v>178</v>
      </c>
      <c r="M30" s="18">
        <v>24</v>
      </c>
      <c r="N30" s="18">
        <v>28</v>
      </c>
      <c r="O30" s="18">
        <v>40</v>
      </c>
      <c r="P30" s="18">
        <v>6</v>
      </c>
      <c r="Q30" s="18">
        <v>22</v>
      </c>
      <c r="R30" s="18"/>
      <c r="S30" s="18"/>
      <c r="T30" s="18">
        <f t="shared" si="2"/>
        <v>126</v>
      </c>
    </row>
    <row r="31" spans="2:20">
      <c r="B31" s="18">
        <v>2</v>
      </c>
      <c r="C31" s="31" t="s">
        <v>62</v>
      </c>
      <c r="D31" s="18" t="s">
        <v>55</v>
      </c>
      <c r="E31" s="18">
        <v>12</v>
      </c>
      <c r="F31" s="18">
        <v>5.0599999999999996</v>
      </c>
      <c r="G31" s="18">
        <v>16</v>
      </c>
      <c r="H31" s="18">
        <v>5.58</v>
      </c>
      <c r="I31" s="18">
        <v>27</v>
      </c>
      <c r="J31" s="18">
        <v>0</v>
      </c>
      <c r="K31" s="18">
        <v>0</v>
      </c>
      <c r="L31" s="18">
        <v>168</v>
      </c>
      <c r="M31" s="18">
        <v>19</v>
      </c>
      <c r="N31" s="18">
        <v>23</v>
      </c>
      <c r="O31" s="18">
        <v>30</v>
      </c>
      <c r="P31" s="18">
        <v>13</v>
      </c>
      <c r="Q31" s="18">
        <v>42</v>
      </c>
      <c r="R31" s="18"/>
      <c r="S31" s="18"/>
      <c r="T31" s="18">
        <f t="shared" si="2"/>
        <v>134</v>
      </c>
    </row>
    <row r="34" spans="3:10">
      <c r="C34" t="s">
        <v>217</v>
      </c>
      <c r="J34" t="s">
        <v>220</v>
      </c>
    </row>
    <row r="36" spans="3:10">
      <c r="C36" t="s">
        <v>218</v>
      </c>
      <c r="F36" t="s">
        <v>171</v>
      </c>
    </row>
    <row r="37" spans="3:10">
      <c r="G37" t="s">
        <v>31</v>
      </c>
    </row>
    <row r="38" spans="3:10">
      <c r="E38" t="s">
        <v>32</v>
      </c>
    </row>
    <row r="39" spans="3:10">
      <c r="C39" t="s">
        <v>219</v>
      </c>
      <c r="E39" t="s">
        <v>66</v>
      </c>
    </row>
    <row r="40" spans="3:10">
      <c r="G40" t="s">
        <v>31</v>
      </c>
    </row>
  </sheetData>
  <protectedRanges>
    <protectedRange password="97DD" sqref="K9" name="Диапазон1_1"/>
  </protectedRanges>
  <mergeCells count="16">
    <mergeCell ref="B24:S24"/>
    <mergeCell ref="B25:T25"/>
    <mergeCell ref="N10:O11"/>
    <mergeCell ref="P10:Q11"/>
    <mergeCell ref="R10:S11"/>
    <mergeCell ref="T10:T12"/>
    <mergeCell ref="B13:T13"/>
    <mergeCell ref="E10:E12"/>
    <mergeCell ref="F10:G11"/>
    <mergeCell ref="H10:I11"/>
    <mergeCell ref="J10:K11"/>
    <mergeCell ref="L10:M11"/>
    <mergeCell ref="B10:B12"/>
    <mergeCell ref="C10:C12"/>
    <mergeCell ref="D10:D12"/>
    <mergeCell ref="B1:R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opLeftCell="A25" workbookViewId="0">
      <selection activeCell="G39" sqref="G39"/>
    </sheetView>
  </sheetViews>
  <sheetFormatPr defaultRowHeight="15"/>
  <sheetData>
    <row r="1" spans="1:19" ht="15.7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40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6"/>
      <c r="P3" s="5" t="s">
        <v>63</v>
      </c>
      <c r="Q3" s="5"/>
    </row>
    <row r="4" spans="1:19" ht="15.75">
      <c r="B4" s="4"/>
      <c r="C4" s="5"/>
      <c r="D4" s="5" t="s">
        <v>10</v>
      </c>
      <c r="E4" s="5" t="s">
        <v>64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42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65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23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K7">
        <v>20</v>
      </c>
      <c r="M7" s="19" t="s">
        <v>22</v>
      </c>
      <c r="N7" s="5"/>
      <c r="O7" s="6"/>
      <c r="P7" s="5"/>
      <c r="Q7" s="5" t="s">
        <v>66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45</v>
      </c>
      <c r="N9" s="9"/>
      <c r="O9" s="9"/>
      <c r="P9" s="9"/>
      <c r="Q9" s="9"/>
    </row>
    <row r="10" spans="1:19">
      <c r="A10" s="44" t="s">
        <v>0</v>
      </c>
      <c r="B10" s="45" t="s">
        <v>1</v>
      </c>
      <c r="C10" s="44" t="s">
        <v>24</v>
      </c>
      <c r="D10" s="44" t="s">
        <v>23</v>
      </c>
      <c r="E10" s="44" t="s">
        <v>15</v>
      </c>
      <c r="F10" s="46"/>
      <c r="G10" s="44" t="s">
        <v>46</v>
      </c>
      <c r="H10" s="46"/>
      <c r="I10" s="44" t="s">
        <v>47</v>
      </c>
      <c r="J10" s="46"/>
      <c r="K10" s="44" t="s">
        <v>2</v>
      </c>
      <c r="L10" s="46"/>
      <c r="M10" s="44" t="s">
        <v>25</v>
      </c>
      <c r="N10" s="46"/>
      <c r="O10" s="44" t="s">
        <v>3</v>
      </c>
      <c r="P10" s="46"/>
      <c r="Q10" s="44" t="s">
        <v>48</v>
      </c>
      <c r="R10" s="46"/>
      <c r="S10" s="47" t="s">
        <v>4</v>
      </c>
    </row>
    <row r="11" spans="1:19">
      <c r="A11" s="44"/>
      <c r="B11" s="45"/>
      <c r="C11" s="44"/>
      <c r="D11" s="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>
      <c r="A12" s="44"/>
      <c r="B12" s="45"/>
      <c r="C12" s="44"/>
      <c r="D12" s="44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47"/>
    </row>
    <row r="13" spans="1:19">
      <c r="A13" s="37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2">
        <v>1</v>
      </c>
      <c r="B15" s="11" t="s">
        <v>67</v>
      </c>
      <c r="C15" s="18" t="s">
        <v>50</v>
      </c>
      <c r="D15" s="60">
        <v>12</v>
      </c>
      <c r="E15" s="60">
        <v>5.39</v>
      </c>
      <c r="F15" s="60">
        <v>15</v>
      </c>
      <c r="G15" s="60">
        <v>5.42</v>
      </c>
      <c r="H15" s="60">
        <v>45</v>
      </c>
      <c r="I15" s="60"/>
      <c r="J15" s="60"/>
      <c r="K15" s="60">
        <v>188</v>
      </c>
      <c r="L15" s="60">
        <v>39</v>
      </c>
      <c r="M15" s="60">
        <v>23</v>
      </c>
      <c r="N15" s="60">
        <v>35</v>
      </c>
      <c r="O15" s="60">
        <v>8</v>
      </c>
      <c r="P15" s="60">
        <v>17</v>
      </c>
      <c r="Q15" s="60">
        <v>12</v>
      </c>
      <c r="R15" s="60">
        <v>18</v>
      </c>
      <c r="S15" s="18">
        <f>(F15+H15+J15+L15+N15+P15+R15)</f>
        <v>169</v>
      </c>
    </row>
    <row r="16" spans="1:19">
      <c r="A16" s="12">
        <v>2</v>
      </c>
      <c r="B16" s="11" t="s">
        <v>68</v>
      </c>
      <c r="C16" s="18" t="s">
        <v>50</v>
      </c>
      <c r="D16" s="60">
        <v>12</v>
      </c>
      <c r="E16" s="60">
        <v>5.45</v>
      </c>
      <c r="F16" s="60">
        <v>13</v>
      </c>
      <c r="G16" s="60">
        <v>5.42</v>
      </c>
      <c r="H16" s="60">
        <v>45</v>
      </c>
      <c r="I16" s="60"/>
      <c r="J16" s="60"/>
      <c r="K16" s="60">
        <v>215</v>
      </c>
      <c r="L16" s="60">
        <v>57</v>
      </c>
      <c r="M16" s="60">
        <v>31</v>
      </c>
      <c r="N16" s="60">
        <v>54</v>
      </c>
      <c r="O16" s="60">
        <v>16</v>
      </c>
      <c r="P16" s="60">
        <v>41</v>
      </c>
      <c r="Q16" s="60">
        <v>24</v>
      </c>
      <c r="R16" s="60">
        <v>42</v>
      </c>
      <c r="S16" s="18">
        <f t="shared" ref="S16:S23" si="0">(F16+H16+J16+L16+N16+P16+R16)</f>
        <v>252</v>
      </c>
    </row>
    <row r="17" spans="1:19">
      <c r="A17" s="12">
        <v>3</v>
      </c>
      <c r="B17" s="11" t="s">
        <v>69</v>
      </c>
      <c r="C17" s="18" t="s">
        <v>50</v>
      </c>
      <c r="D17" s="60">
        <v>12</v>
      </c>
      <c r="E17" s="60">
        <v>7.51</v>
      </c>
      <c r="F17" s="60">
        <v>0</v>
      </c>
      <c r="G17" s="60">
        <v>6.17</v>
      </c>
      <c r="H17" s="60">
        <v>16</v>
      </c>
      <c r="I17" s="60"/>
      <c r="J17" s="60"/>
      <c r="K17" s="60">
        <v>155</v>
      </c>
      <c r="L17" s="60">
        <v>22</v>
      </c>
      <c r="M17" s="60">
        <v>21</v>
      </c>
      <c r="N17" s="60">
        <v>31</v>
      </c>
      <c r="O17" s="60">
        <v>12</v>
      </c>
      <c r="P17" s="60">
        <v>29</v>
      </c>
      <c r="Q17" s="60">
        <v>8</v>
      </c>
      <c r="R17" s="60">
        <v>10</v>
      </c>
      <c r="S17" s="18">
        <f t="shared" si="0"/>
        <v>108</v>
      </c>
    </row>
    <row r="18" spans="1:19">
      <c r="A18" s="12">
        <v>4</v>
      </c>
      <c r="B18" s="61" t="s">
        <v>70</v>
      </c>
      <c r="C18" s="18" t="s">
        <v>50</v>
      </c>
      <c r="D18" s="60">
        <v>12</v>
      </c>
      <c r="E18" s="60">
        <v>7.51</v>
      </c>
      <c r="F18" s="60">
        <v>0</v>
      </c>
      <c r="G18" s="60">
        <v>6.61</v>
      </c>
      <c r="H18" s="60">
        <v>7</v>
      </c>
      <c r="I18" s="60"/>
      <c r="J18" s="60"/>
      <c r="K18" s="60">
        <v>163</v>
      </c>
      <c r="L18" s="60">
        <v>26</v>
      </c>
      <c r="M18" s="60">
        <v>20</v>
      </c>
      <c r="N18" s="60">
        <v>29</v>
      </c>
      <c r="O18" s="60">
        <v>7</v>
      </c>
      <c r="P18" s="60">
        <v>15</v>
      </c>
      <c r="Q18" s="60">
        <v>10</v>
      </c>
      <c r="R18" s="60">
        <v>14</v>
      </c>
      <c r="S18" s="18">
        <f t="shared" si="0"/>
        <v>91</v>
      </c>
    </row>
    <row r="19" spans="1:19">
      <c r="A19" s="12"/>
      <c r="B19" s="15" t="s">
        <v>8</v>
      </c>
      <c r="C19" s="18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18"/>
    </row>
    <row r="20" spans="1:19">
      <c r="A20" s="12">
        <v>5</v>
      </c>
      <c r="B20" s="61" t="s">
        <v>71</v>
      </c>
      <c r="C20" s="18" t="s">
        <v>55</v>
      </c>
      <c r="D20" s="60">
        <v>13</v>
      </c>
      <c r="E20" s="60">
        <v>4.5199999999999996</v>
      </c>
      <c r="F20" s="60">
        <v>19</v>
      </c>
      <c r="G20" s="60">
        <v>5.73</v>
      </c>
      <c r="H20" s="60">
        <v>22</v>
      </c>
      <c r="I20" s="60">
        <v>8</v>
      </c>
      <c r="J20" s="60">
        <v>37</v>
      </c>
      <c r="K20" s="60">
        <v>220</v>
      </c>
      <c r="L20" s="60">
        <v>52</v>
      </c>
      <c r="M20" s="60">
        <v>30</v>
      </c>
      <c r="N20" s="60">
        <v>44</v>
      </c>
      <c r="O20" s="60">
        <v>19</v>
      </c>
      <c r="P20" s="60">
        <v>59</v>
      </c>
      <c r="Q20" s="60"/>
      <c r="R20" s="60"/>
      <c r="S20" s="18">
        <f t="shared" si="0"/>
        <v>233</v>
      </c>
    </row>
    <row r="21" spans="1:19">
      <c r="A21" s="12">
        <v>6</v>
      </c>
      <c r="B21" s="61" t="s">
        <v>72</v>
      </c>
      <c r="C21" s="18" t="s">
        <v>55</v>
      </c>
      <c r="D21" s="60">
        <v>12</v>
      </c>
      <c r="E21" s="60">
        <v>5.0999999999999996</v>
      </c>
      <c r="F21" s="60">
        <v>15</v>
      </c>
      <c r="G21" s="60">
        <v>6.36</v>
      </c>
      <c r="H21" s="60">
        <v>5</v>
      </c>
      <c r="I21" s="60">
        <v>6</v>
      </c>
      <c r="J21" s="60">
        <v>29</v>
      </c>
      <c r="K21" s="60">
        <v>224</v>
      </c>
      <c r="L21" s="60">
        <v>54</v>
      </c>
      <c r="M21" s="60">
        <v>28</v>
      </c>
      <c r="N21" s="60">
        <v>40</v>
      </c>
      <c r="O21" s="60">
        <v>-5</v>
      </c>
      <c r="P21" s="60">
        <v>1</v>
      </c>
      <c r="Q21" s="60"/>
      <c r="R21" s="60"/>
      <c r="S21" s="18">
        <f t="shared" si="0"/>
        <v>144</v>
      </c>
    </row>
    <row r="22" spans="1:19">
      <c r="A22" s="12">
        <v>7</v>
      </c>
      <c r="B22" s="61" t="s">
        <v>73</v>
      </c>
      <c r="C22" s="18" t="s">
        <v>55</v>
      </c>
      <c r="D22" s="60">
        <v>12</v>
      </c>
      <c r="E22" s="60">
        <v>5.13</v>
      </c>
      <c r="F22" s="60">
        <v>14</v>
      </c>
      <c r="G22" s="60">
        <v>5.45</v>
      </c>
      <c r="H22" s="60">
        <v>35</v>
      </c>
      <c r="I22" s="60">
        <v>2</v>
      </c>
      <c r="J22" s="60">
        <v>13</v>
      </c>
      <c r="K22" s="60">
        <v>176</v>
      </c>
      <c r="L22" s="60">
        <v>23</v>
      </c>
      <c r="M22" s="60">
        <v>26</v>
      </c>
      <c r="N22" s="60">
        <v>36</v>
      </c>
      <c r="O22" s="60">
        <v>3</v>
      </c>
      <c r="P22" s="60">
        <v>16</v>
      </c>
      <c r="Q22" s="60"/>
      <c r="R22" s="60"/>
      <c r="S22" s="18">
        <f t="shared" si="0"/>
        <v>137</v>
      </c>
    </row>
    <row r="23" spans="1:19">
      <c r="A23" s="12">
        <v>8</v>
      </c>
      <c r="B23" s="61" t="s">
        <v>74</v>
      </c>
      <c r="C23" s="18" t="s">
        <v>55</v>
      </c>
      <c r="D23" s="60">
        <v>12</v>
      </c>
      <c r="E23" s="60">
        <v>5.2</v>
      </c>
      <c r="F23" s="60">
        <v>12</v>
      </c>
      <c r="G23" s="60">
        <v>5.6</v>
      </c>
      <c r="H23" s="60">
        <v>26</v>
      </c>
      <c r="I23" s="60">
        <v>6</v>
      </c>
      <c r="J23" s="60">
        <v>29</v>
      </c>
      <c r="K23" s="60">
        <v>209</v>
      </c>
      <c r="L23" s="60">
        <v>44</v>
      </c>
      <c r="M23" s="60">
        <v>37</v>
      </c>
      <c r="N23" s="60">
        <v>60</v>
      </c>
      <c r="O23" s="60">
        <v>10</v>
      </c>
      <c r="P23" s="60">
        <v>32</v>
      </c>
      <c r="Q23" s="60"/>
      <c r="R23" s="60"/>
      <c r="S23" s="18">
        <f t="shared" si="0"/>
        <v>203</v>
      </c>
    </row>
    <row r="24" spans="1:19">
      <c r="A24" s="56" t="s">
        <v>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>
        <f>1109</f>
        <v>1109</v>
      </c>
    </row>
    <row r="25" spans="1:19">
      <c r="A25" s="52" t="s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.75">
      <c r="A27" s="18">
        <v>1</v>
      </c>
      <c r="B27" s="62" t="s">
        <v>75</v>
      </c>
      <c r="C27" s="18" t="s">
        <v>50</v>
      </c>
      <c r="D27" s="18">
        <v>12</v>
      </c>
      <c r="E27" s="18">
        <v>6.48</v>
      </c>
      <c r="F27" s="18">
        <v>0</v>
      </c>
      <c r="G27" s="63">
        <v>6.11</v>
      </c>
      <c r="H27" s="18">
        <v>19</v>
      </c>
      <c r="I27" s="18" t="s">
        <v>76</v>
      </c>
      <c r="J27" s="18"/>
      <c r="K27" s="18">
        <v>155</v>
      </c>
      <c r="L27" s="18">
        <v>23</v>
      </c>
      <c r="M27" s="18">
        <v>25</v>
      </c>
      <c r="N27" s="18">
        <v>39</v>
      </c>
      <c r="O27" s="18">
        <v>8</v>
      </c>
      <c r="P27" s="18">
        <v>17</v>
      </c>
      <c r="Q27" s="18">
        <v>6</v>
      </c>
      <c r="R27" s="18">
        <v>6</v>
      </c>
      <c r="S27" s="18">
        <f t="shared" ref="S27:S30" si="1">(F27+H27+J27+L27+N27+P27+R27)</f>
        <v>104</v>
      </c>
    </row>
    <row r="28" spans="1:19" ht="15.75">
      <c r="A28" s="18">
        <v>2</v>
      </c>
      <c r="B28" s="62" t="s">
        <v>77</v>
      </c>
      <c r="C28" s="18" t="s">
        <v>50</v>
      </c>
      <c r="D28" s="18">
        <v>12</v>
      </c>
      <c r="E28" s="18">
        <v>7.28</v>
      </c>
      <c r="F28" s="18">
        <v>0</v>
      </c>
      <c r="G28" s="63">
        <v>6.48</v>
      </c>
      <c r="H28" s="18">
        <v>9</v>
      </c>
      <c r="I28" s="18" t="s">
        <v>76</v>
      </c>
      <c r="J28" s="18"/>
      <c r="K28" s="18">
        <v>142</v>
      </c>
      <c r="L28" s="18">
        <v>16</v>
      </c>
      <c r="M28" s="18">
        <v>26</v>
      </c>
      <c r="N28" s="18">
        <v>41</v>
      </c>
      <c r="O28" s="18">
        <v>-7</v>
      </c>
      <c r="P28" s="18">
        <v>0</v>
      </c>
      <c r="Q28" s="18">
        <v>2</v>
      </c>
      <c r="R28" s="18">
        <v>2</v>
      </c>
      <c r="S28" s="18">
        <f t="shared" si="1"/>
        <v>68</v>
      </c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.75">
      <c r="A30" s="18">
        <v>1</v>
      </c>
      <c r="B30" s="62" t="s">
        <v>78</v>
      </c>
      <c r="C30" s="18" t="s">
        <v>55</v>
      </c>
      <c r="D30" s="18">
        <v>12</v>
      </c>
      <c r="E30" s="18">
        <v>7.31</v>
      </c>
      <c r="F30" s="18">
        <v>0</v>
      </c>
      <c r="G30" s="63">
        <v>5.51</v>
      </c>
      <c r="H30" s="18">
        <v>30</v>
      </c>
      <c r="I30" s="18">
        <v>0</v>
      </c>
      <c r="J30" s="18">
        <v>0</v>
      </c>
      <c r="K30" s="18">
        <v>175</v>
      </c>
      <c r="L30" s="18">
        <v>22</v>
      </c>
      <c r="M30" s="18">
        <v>20</v>
      </c>
      <c r="N30" s="18">
        <v>24</v>
      </c>
      <c r="O30" s="18">
        <v>15</v>
      </c>
      <c r="P30" s="18">
        <v>50</v>
      </c>
      <c r="Q30" s="18"/>
      <c r="R30" s="18"/>
      <c r="S30" s="18">
        <f t="shared" si="1"/>
        <v>126</v>
      </c>
    </row>
    <row r="33" spans="2:10">
      <c r="B33" t="s">
        <v>217</v>
      </c>
      <c r="J33" t="s">
        <v>221</v>
      </c>
    </row>
    <row r="35" spans="2:10">
      <c r="B35" t="s">
        <v>218</v>
      </c>
      <c r="E35" t="s">
        <v>171</v>
      </c>
    </row>
    <row r="36" spans="2:10">
      <c r="F36" t="s">
        <v>31</v>
      </c>
    </row>
    <row r="37" spans="2:10">
      <c r="D37" t="s">
        <v>32</v>
      </c>
    </row>
    <row r="38" spans="2:10">
      <c r="B38" t="s">
        <v>219</v>
      </c>
      <c r="E38" t="s">
        <v>44</v>
      </c>
    </row>
    <row r="39" spans="2:10">
      <c r="F39" t="s">
        <v>31</v>
      </c>
    </row>
  </sheetData>
  <protectedRanges>
    <protectedRange password="97DD" sqref="J9" name="Диапазон1"/>
  </protectedRanges>
  <mergeCells count="16">
    <mergeCell ref="O10:P11"/>
    <mergeCell ref="Q10:R11"/>
    <mergeCell ref="S10:S12"/>
    <mergeCell ref="A13:S13"/>
    <mergeCell ref="A24:R24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opLeftCell="A22" workbookViewId="0">
      <selection activeCell="J37" sqref="J37"/>
    </sheetView>
  </sheetViews>
  <sheetFormatPr defaultRowHeight="15"/>
  <sheetData>
    <row r="1" spans="1:19" ht="15.7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40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6"/>
      <c r="P3" s="5"/>
      <c r="Q3" s="5" t="s">
        <v>63</v>
      </c>
    </row>
    <row r="4" spans="1:19" ht="15.75">
      <c r="B4" s="4"/>
      <c r="C4" s="5"/>
      <c r="D4" s="5" t="s">
        <v>10</v>
      </c>
      <c r="E4" s="5" t="s">
        <v>79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42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80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/>
      <c r="I6" s="5">
        <v>26</v>
      </c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K7">
        <v>23</v>
      </c>
      <c r="M7" s="19" t="s">
        <v>22</v>
      </c>
      <c r="N7" s="5"/>
      <c r="O7" s="6"/>
      <c r="P7" s="5"/>
      <c r="Q7" s="5"/>
      <c r="R7" t="s">
        <v>44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3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45</v>
      </c>
      <c r="N9" s="9"/>
      <c r="O9" s="9"/>
      <c r="P9" s="9"/>
      <c r="Q9" s="9"/>
    </row>
    <row r="10" spans="1:19">
      <c r="A10" s="44" t="s">
        <v>0</v>
      </c>
      <c r="B10" s="45" t="s">
        <v>1</v>
      </c>
      <c r="C10" s="44" t="s">
        <v>24</v>
      </c>
      <c r="D10" s="44" t="s">
        <v>23</v>
      </c>
      <c r="E10" s="44" t="s">
        <v>15</v>
      </c>
      <c r="F10" s="46"/>
      <c r="G10" s="44" t="s">
        <v>46</v>
      </c>
      <c r="H10" s="46"/>
      <c r="I10" s="44" t="s">
        <v>47</v>
      </c>
      <c r="J10" s="46"/>
      <c r="K10" s="44" t="s">
        <v>2</v>
      </c>
      <c r="L10" s="46"/>
      <c r="M10" s="44" t="s">
        <v>25</v>
      </c>
      <c r="N10" s="46"/>
      <c r="O10" s="44" t="s">
        <v>3</v>
      </c>
      <c r="P10" s="46"/>
      <c r="Q10" s="44" t="s">
        <v>48</v>
      </c>
      <c r="R10" s="46"/>
      <c r="S10" s="47" t="s">
        <v>4</v>
      </c>
    </row>
    <row r="11" spans="1:19">
      <c r="A11" s="44"/>
      <c r="B11" s="45"/>
      <c r="C11" s="44"/>
      <c r="D11" s="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>
      <c r="A12" s="44"/>
      <c r="B12" s="45"/>
      <c r="C12" s="44"/>
      <c r="D12" s="44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47"/>
    </row>
    <row r="13" spans="1:19">
      <c r="A13" s="37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2">
        <v>1</v>
      </c>
      <c r="B15" s="11" t="s">
        <v>81</v>
      </c>
      <c r="C15" s="18" t="s">
        <v>50</v>
      </c>
      <c r="D15" s="18">
        <v>13</v>
      </c>
      <c r="E15" s="64" t="s">
        <v>82</v>
      </c>
      <c r="F15" s="18">
        <v>9</v>
      </c>
      <c r="G15" s="18" t="s">
        <v>83</v>
      </c>
      <c r="H15" s="18">
        <v>31</v>
      </c>
      <c r="I15" s="18"/>
      <c r="J15" s="18"/>
      <c r="K15" s="18">
        <v>180</v>
      </c>
      <c r="L15" s="18">
        <v>28</v>
      </c>
      <c r="M15" s="18">
        <v>31</v>
      </c>
      <c r="N15" s="18">
        <v>47</v>
      </c>
      <c r="O15" s="18">
        <v>19</v>
      </c>
      <c r="P15" s="18">
        <v>24</v>
      </c>
      <c r="Q15" s="18">
        <v>15</v>
      </c>
      <c r="R15" s="18">
        <v>18</v>
      </c>
      <c r="S15" s="18">
        <v>157</v>
      </c>
    </row>
    <row r="16" spans="1:19">
      <c r="A16" s="12">
        <v>2</v>
      </c>
      <c r="B16" s="11" t="s">
        <v>84</v>
      </c>
      <c r="C16" s="18" t="s">
        <v>50</v>
      </c>
      <c r="D16" s="18">
        <v>13</v>
      </c>
      <c r="E16" s="18" t="s">
        <v>85</v>
      </c>
      <c r="F16" s="18">
        <v>6</v>
      </c>
      <c r="G16" s="18" t="s">
        <v>86</v>
      </c>
      <c r="H16" s="18">
        <v>17</v>
      </c>
      <c r="I16" s="18"/>
      <c r="J16" s="18"/>
      <c r="K16" s="18">
        <v>187</v>
      </c>
      <c r="L16" s="18">
        <v>31</v>
      </c>
      <c r="M16" s="18">
        <v>29</v>
      </c>
      <c r="N16" s="18">
        <v>41</v>
      </c>
      <c r="O16" s="18">
        <v>21</v>
      </c>
      <c r="P16" s="18">
        <v>50</v>
      </c>
      <c r="Q16" s="18">
        <v>14</v>
      </c>
      <c r="R16" s="18">
        <v>16</v>
      </c>
      <c r="S16" s="18">
        <f t="shared" ref="S16:S23" si="0">(F16+H16+J16+L16+N16+P16+R16)</f>
        <v>161</v>
      </c>
    </row>
    <row r="17" spans="1:19">
      <c r="A17" s="12">
        <v>3</v>
      </c>
      <c r="B17" s="11" t="s">
        <v>87</v>
      </c>
      <c r="C17" s="18" t="s">
        <v>50</v>
      </c>
      <c r="D17" s="18">
        <v>13</v>
      </c>
      <c r="E17" s="18" t="s">
        <v>88</v>
      </c>
      <c r="F17" s="18">
        <v>10</v>
      </c>
      <c r="G17" s="18" t="s">
        <v>89</v>
      </c>
      <c r="H17" s="18">
        <v>16</v>
      </c>
      <c r="I17" s="18"/>
      <c r="J17" s="18"/>
      <c r="K17" s="18">
        <v>163</v>
      </c>
      <c r="L17" s="18">
        <v>19</v>
      </c>
      <c r="M17" s="18">
        <v>32</v>
      </c>
      <c r="N17" s="18">
        <v>50</v>
      </c>
      <c r="O17" s="18">
        <v>20</v>
      </c>
      <c r="P17" s="18">
        <v>47</v>
      </c>
      <c r="Q17" s="18">
        <v>20</v>
      </c>
      <c r="R17" s="18">
        <v>27</v>
      </c>
      <c r="S17" s="18">
        <f t="shared" si="0"/>
        <v>169</v>
      </c>
    </row>
    <row r="18" spans="1:19">
      <c r="A18" s="12">
        <v>4</v>
      </c>
      <c r="B18" s="11" t="s">
        <v>90</v>
      </c>
      <c r="C18" s="18" t="s">
        <v>50</v>
      </c>
      <c r="D18" s="18">
        <v>14</v>
      </c>
      <c r="E18" s="18" t="s">
        <v>91</v>
      </c>
      <c r="F18" s="18">
        <v>14</v>
      </c>
      <c r="G18" s="18" t="s">
        <v>92</v>
      </c>
      <c r="H18" s="18">
        <v>16</v>
      </c>
      <c r="I18" s="18"/>
      <c r="J18" s="18"/>
      <c r="K18" s="18">
        <v>170</v>
      </c>
      <c r="L18" s="18">
        <v>23</v>
      </c>
      <c r="M18" s="18">
        <v>27</v>
      </c>
      <c r="N18" s="18">
        <v>35</v>
      </c>
      <c r="O18" s="18">
        <v>10</v>
      </c>
      <c r="P18" s="18">
        <v>24</v>
      </c>
      <c r="Q18" s="18">
        <v>12</v>
      </c>
      <c r="R18" s="18">
        <v>10</v>
      </c>
      <c r="S18" s="18">
        <f t="shared" si="0"/>
        <v>122</v>
      </c>
    </row>
    <row r="19" spans="1:19">
      <c r="A19" s="12"/>
      <c r="B19" s="15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12">
        <v>5</v>
      </c>
      <c r="B20" s="11" t="s">
        <v>93</v>
      </c>
      <c r="C20" s="18" t="s">
        <v>55</v>
      </c>
      <c r="D20" s="18">
        <v>13</v>
      </c>
      <c r="E20" s="18" t="s">
        <v>94</v>
      </c>
      <c r="F20" s="18">
        <v>16</v>
      </c>
      <c r="G20" s="18" t="s">
        <v>95</v>
      </c>
      <c r="H20" s="18">
        <v>39</v>
      </c>
      <c r="I20" s="18">
        <v>9</v>
      </c>
      <c r="J20" s="18">
        <v>34</v>
      </c>
      <c r="K20" s="18">
        <v>240</v>
      </c>
      <c r="L20" s="18">
        <v>60</v>
      </c>
      <c r="M20" s="18">
        <v>32</v>
      </c>
      <c r="N20" s="18">
        <v>42</v>
      </c>
      <c r="O20" s="18">
        <v>12</v>
      </c>
      <c r="P20" s="18">
        <v>35</v>
      </c>
      <c r="Q20" s="18"/>
      <c r="R20" s="18"/>
      <c r="S20" s="18">
        <f t="shared" si="0"/>
        <v>226</v>
      </c>
    </row>
    <row r="21" spans="1:19">
      <c r="A21" s="12">
        <v>6</v>
      </c>
      <c r="B21" s="11" t="s">
        <v>96</v>
      </c>
      <c r="C21" s="18" t="s">
        <v>55</v>
      </c>
      <c r="D21" s="18">
        <v>13</v>
      </c>
      <c r="E21" s="18" t="s">
        <v>97</v>
      </c>
      <c r="F21" s="18">
        <v>2</v>
      </c>
      <c r="G21" s="18" t="s">
        <v>98</v>
      </c>
      <c r="H21" s="18">
        <v>30</v>
      </c>
      <c r="I21" s="18">
        <v>12</v>
      </c>
      <c r="J21" s="18">
        <v>46</v>
      </c>
      <c r="K21" s="18">
        <v>211</v>
      </c>
      <c r="L21" s="18">
        <v>39</v>
      </c>
      <c r="M21" s="18">
        <v>32</v>
      </c>
      <c r="N21" s="18">
        <v>42</v>
      </c>
      <c r="O21" s="18">
        <v>0</v>
      </c>
      <c r="P21" s="18">
        <v>10</v>
      </c>
      <c r="Q21" s="18"/>
      <c r="R21" s="18"/>
      <c r="S21" s="18">
        <f t="shared" si="0"/>
        <v>169</v>
      </c>
    </row>
    <row r="22" spans="1:19">
      <c r="A22" s="12">
        <v>7</v>
      </c>
      <c r="B22" s="11" t="s">
        <v>99</v>
      </c>
      <c r="C22" s="18" t="s">
        <v>55</v>
      </c>
      <c r="D22" s="18">
        <v>13</v>
      </c>
      <c r="E22" s="18" t="s">
        <v>100</v>
      </c>
      <c r="F22" s="18">
        <v>16</v>
      </c>
      <c r="G22" s="18" t="s">
        <v>101</v>
      </c>
      <c r="H22" s="18">
        <v>25</v>
      </c>
      <c r="I22" s="18">
        <v>16</v>
      </c>
      <c r="J22" s="18">
        <v>58</v>
      </c>
      <c r="K22" s="18">
        <v>252</v>
      </c>
      <c r="L22" s="18">
        <v>66</v>
      </c>
      <c r="M22" s="18">
        <v>33</v>
      </c>
      <c r="N22" s="18">
        <v>44</v>
      </c>
      <c r="O22" s="18">
        <v>8</v>
      </c>
      <c r="P22" s="18">
        <v>26</v>
      </c>
      <c r="Q22" s="18"/>
      <c r="R22" s="18"/>
      <c r="S22" s="18">
        <f t="shared" si="0"/>
        <v>235</v>
      </c>
    </row>
    <row r="23" spans="1:19">
      <c r="A23" s="12">
        <v>8</v>
      </c>
      <c r="B23" s="11" t="s">
        <v>102</v>
      </c>
      <c r="C23" s="18" t="s">
        <v>55</v>
      </c>
      <c r="D23" s="18">
        <v>13</v>
      </c>
      <c r="E23" s="18" t="s">
        <v>103</v>
      </c>
      <c r="F23" s="18">
        <v>6</v>
      </c>
      <c r="G23" s="18" t="s">
        <v>104</v>
      </c>
      <c r="H23" s="18">
        <v>32</v>
      </c>
      <c r="I23" s="18">
        <v>13</v>
      </c>
      <c r="J23" s="18">
        <v>50</v>
      </c>
      <c r="K23" s="18">
        <v>203</v>
      </c>
      <c r="L23" s="18">
        <v>29</v>
      </c>
      <c r="M23" s="18">
        <v>34</v>
      </c>
      <c r="N23" s="18">
        <v>47</v>
      </c>
      <c r="O23" s="18">
        <v>2</v>
      </c>
      <c r="P23" s="18">
        <v>16</v>
      </c>
      <c r="Q23" s="18"/>
      <c r="R23" s="18"/>
      <c r="S23" s="18">
        <f t="shared" si="0"/>
        <v>180</v>
      </c>
    </row>
    <row r="24" spans="1:19">
      <c r="A24" s="56" t="s">
        <v>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>
        <f>1128</f>
        <v>1128</v>
      </c>
    </row>
    <row r="25" spans="1:19">
      <c r="A25" s="52" t="s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>
        <v>1</v>
      </c>
      <c r="B27" s="18" t="s">
        <v>105</v>
      </c>
      <c r="C27" s="18" t="s">
        <v>50</v>
      </c>
      <c r="D27" s="18">
        <v>14</v>
      </c>
      <c r="E27" s="18" t="s">
        <v>106</v>
      </c>
      <c r="F27" s="18">
        <v>2</v>
      </c>
      <c r="G27" s="18" t="s">
        <v>107</v>
      </c>
      <c r="H27" s="18">
        <v>13</v>
      </c>
      <c r="I27" s="18"/>
      <c r="J27" s="18"/>
      <c r="K27" s="18">
        <v>161</v>
      </c>
      <c r="L27" s="18">
        <v>18</v>
      </c>
      <c r="M27" s="18">
        <v>28</v>
      </c>
      <c r="N27" s="18">
        <v>38</v>
      </c>
      <c r="O27" s="18">
        <v>20</v>
      </c>
      <c r="P27" s="18">
        <v>47</v>
      </c>
      <c r="Q27" s="18">
        <v>3</v>
      </c>
      <c r="R27" s="18">
        <v>2</v>
      </c>
      <c r="S27" s="18">
        <f t="shared" ref="S27:S31" si="1">(F27+H27+J27+L27+N27+P27+R27)</f>
        <v>120</v>
      </c>
    </row>
    <row r="28" spans="1:19">
      <c r="A28" s="18">
        <v>2</v>
      </c>
      <c r="B28" s="18" t="s">
        <v>108</v>
      </c>
      <c r="C28" s="18" t="s">
        <v>50</v>
      </c>
      <c r="D28" s="18">
        <v>13</v>
      </c>
      <c r="E28" s="18" t="s">
        <v>109</v>
      </c>
      <c r="F28" s="18">
        <v>9</v>
      </c>
      <c r="G28" s="18" t="s">
        <v>110</v>
      </c>
      <c r="H28" s="18">
        <v>10</v>
      </c>
      <c r="I28" s="18"/>
      <c r="J28" s="18"/>
      <c r="K28" s="18">
        <v>150</v>
      </c>
      <c r="L28" s="18">
        <v>13</v>
      </c>
      <c r="M28" s="18">
        <v>26</v>
      </c>
      <c r="N28" s="18">
        <v>32</v>
      </c>
      <c r="O28" s="18">
        <v>15</v>
      </c>
      <c r="P28" s="18">
        <v>34</v>
      </c>
      <c r="Q28" s="18">
        <v>15</v>
      </c>
      <c r="R28" s="18">
        <v>18</v>
      </c>
      <c r="S28" s="18">
        <f t="shared" si="1"/>
        <v>116</v>
      </c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>
        <v>1</v>
      </c>
      <c r="B30" s="18" t="s">
        <v>111</v>
      </c>
      <c r="C30" s="18" t="s">
        <v>55</v>
      </c>
      <c r="D30" s="18">
        <v>13</v>
      </c>
      <c r="E30" s="18" t="s">
        <v>106</v>
      </c>
      <c r="F30" s="18">
        <v>2</v>
      </c>
      <c r="G30" s="18" t="s">
        <v>112</v>
      </c>
      <c r="H30" s="18">
        <v>24</v>
      </c>
      <c r="I30" s="18">
        <v>10</v>
      </c>
      <c r="J30" s="18">
        <v>38</v>
      </c>
      <c r="K30" s="18">
        <v>210</v>
      </c>
      <c r="L30" s="18">
        <v>35</v>
      </c>
      <c r="M30" s="18">
        <v>33</v>
      </c>
      <c r="N30" s="18">
        <v>44</v>
      </c>
      <c r="O30" s="18">
        <v>0</v>
      </c>
      <c r="P30" s="18">
        <v>10</v>
      </c>
      <c r="Q30" s="18"/>
      <c r="R30" s="18"/>
      <c r="S30" s="18">
        <f t="shared" si="1"/>
        <v>153</v>
      </c>
    </row>
    <row r="31" spans="1:19">
      <c r="A31" s="18">
        <v>2</v>
      </c>
      <c r="B31" s="18" t="s">
        <v>113</v>
      </c>
      <c r="C31" s="18" t="s">
        <v>55</v>
      </c>
      <c r="D31" s="18">
        <v>14</v>
      </c>
      <c r="E31" s="18" t="s">
        <v>114</v>
      </c>
      <c r="F31" s="18">
        <v>8</v>
      </c>
      <c r="G31" s="18" t="s">
        <v>115</v>
      </c>
      <c r="H31" s="18">
        <v>10</v>
      </c>
      <c r="I31" s="18">
        <v>1</v>
      </c>
      <c r="J31" s="18">
        <v>8</v>
      </c>
      <c r="K31" s="18">
        <v>185</v>
      </c>
      <c r="L31" s="18">
        <v>15</v>
      </c>
      <c r="M31" s="18">
        <v>29</v>
      </c>
      <c r="N31" s="18">
        <v>32</v>
      </c>
      <c r="O31" s="18">
        <v>4</v>
      </c>
      <c r="P31" s="18">
        <v>18</v>
      </c>
      <c r="Q31" s="18"/>
      <c r="R31" s="18"/>
      <c r="S31" s="18">
        <f t="shared" si="1"/>
        <v>91</v>
      </c>
    </row>
    <row r="34" spans="2:10">
      <c r="B34" t="s">
        <v>217</v>
      </c>
      <c r="J34" t="s">
        <v>222</v>
      </c>
    </row>
    <row r="36" spans="2:10">
      <c r="B36" t="s">
        <v>218</v>
      </c>
      <c r="E36" t="s">
        <v>171</v>
      </c>
    </row>
    <row r="37" spans="2:10">
      <c r="F37" t="s">
        <v>31</v>
      </c>
    </row>
    <row r="38" spans="2:10">
      <c r="D38" t="s">
        <v>32</v>
      </c>
    </row>
    <row r="39" spans="2:10">
      <c r="B39" t="s">
        <v>219</v>
      </c>
      <c r="E39" t="s">
        <v>44</v>
      </c>
    </row>
    <row r="40" spans="2:10">
      <c r="F40" t="s">
        <v>31</v>
      </c>
    </row>
  </sheetData>
  <protectedRanges>
    <protectedRange password="97DD" sqref="J9" name="Диапазон1"/>
  </protectedRanges>
  <mergeCells count="16">
    <mergeCell ref="O10:P11"/>
    <mergeCell ref="Q10:R11"/>
    <mergeCell ref="S10:S12"/>
    <mergeCell ref="A13:S13"/>
    <mergeCell ref="A24:R24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topLeftCell="A22" workbookViewId="0">
      <selection activeCell="H40" sqref="H40"/>
    </sheetView>
  </sheetViews>
  <sheetFormatPr defaultRowHeight="15"/>
  <sheetData>
    <row r="1" spans="1:19" ht="15.7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40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6"/>
      <c r="P3" s="5" t="s">
        <v>63</v>
      </c>
      <c r="Q3" s="5"/>
    </row>
    <row r="4" spans="1:19" ht="15.75">
      <c r="B4" s="4"/>
      <c r="C4" s="5"/>
      <c r="D4" s="5" t="s">
        <v>10</v>
      </c>
      <c r="E4" s="5" t="s">
        <v>116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42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65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/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M7" s="19" t="s">
        <v>22</v>
      </c>
      <c r="N7" s="5"/>
      <c r="O7" s="6"/>
      <c r="P7" s="5"/>
      <c r="Q7" s="5" t="s">
        <v>117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45</v>
      </c>
      <c r="N9" s="9"/>
      <c r="O9" s="9"/>
      <c r="P9" s="9"/>
      <c r="Q9" s="9"/>
    </row>
    <row r="10" spans="1:19">
      <c r="A10" s="44" t="s">
        <v>0</v>
      </c>
      <c r="B10" s="45" t="s">
        <v>1</v>
      </c>
      <c r="C10" s="44" t="s">
        <v>24</v>
      </c>
      <c r="D10" s="44" t="s">
        <v>23</v>
      </c>
      <c r="E10" s="44" t="s">
        <v>15</v>
      </c>
      <c r="F10" s="46"/>
      <c r="G10" s="44" t="s">
        <v>46</v>
      </c>
      <c r="H10" s="46"/>
      <c r="I10" s="44" t="s">
        <v>47</v>
      </c>
      <c r="J10" s="46"/>
      <c r="K10" s="44" t="s">
        <v>2</v>
      </c>
      <c r="L10" s="46"/>
      <c r="M10" s="44" t="s">
        <v>25</v>
      </c>
      <c r="N10" s="46"/>
      <c r="O10" s="44" t="s">
        <v>3</v>
      </c>
      <c r="P10" s="46"/>
      <c r="Q10" s="44" t="s">
        <v>48</v>
      </c>
      <c r="R10" s="46"/>
      <c r="S10" s="47" t="s">
        <v>4</v>
      </c>
    </row>
    <row r="11" spans="1:19">
      <c r="A11" s="44"/>
      <c r="B11" s="45"/>
      <c r="C11" s="44"/>
      <c r="D11" s="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>
      <c r="A12" s="44"/>
      <c r="B12" s="45"/>
      <c r="C12" s="44"/>
      <c r="D12" s="44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47"/>
    </row>
    <row r="13" spans="1:19">
      <c r="A13" s="37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2">
        <v>1</v>
      </c>
      <c r="B15" s="11" t="s">
        <v>118</v>
      </c>
      <c r="C15" s="18" t="s">
        <v>50</v>
      </c>
      <c r="D15" s="18">
        <v>14</v>
      </c>
      <c r="E15" s="18">
        <v>5.27</v>
      </c>
      <c r="F15" s="18">
        <v>12</v>
      </c>
      <c r="G15" s="18">
        <v>10.199999999999999</v>
      </c>
      <c r="H15" s="18">
        <v>27</v>
      </c>
      <c r="I15" s="18"/>
      <c r="J15" s="18"/>
      <c r="K15" s="18">
        <v>168</v>
      </c>
      <c r="L15" s="18">
        <v>22</v>
      </c>
      <c r="M15" s="18"/>
      <c r="N15" s="18"/>
      <c r="O15" s="18">
        <v>20</v>
      </c>
      <c r="P15" s="18">
        <v>19</v>
      </c>
      <c r="Q15" s="18">
        <v>11</v>
      </c>
      <c r="R15" s="18">
        <v>9</v>
      </c>
      <c r="S15" s="18">
        <f>(F15+H15+J15+L15+N15+P15+R15)</f>
        <v>89</v>
      </c>
    </row>
    <row r="16" spans="1:19">
      <c r="A16" s="12">
        <v>2</v>
      </c>
      <c r="B16" s="11" t="s">
        <v>119</v>
      </c>
      <c r="C16" s="18" t="s">
        <v>50</v>
      </c>
      <c r="D16" s="18">
        <v>14</v>
      </c>
      <c r="E16" s="18">
        <v>5.45</v>
      </c>
      <c r="F16" s="18">
        <v>7</v>
      </c>
      <c r="G16" s="18">
        <v>10.7</v>
      </c>
      <c r="H16" s="18">
        <v>19</v>
      </c>
      <c r="I16" s="18"/>
      <c r="J16" s="18"/>
      <c r="K16" s="18">
        <v>157</v>
      </c>
      <c r="L16" s="18">
        <v>16</v>
      </c>
      <c r="M16" s="18"/>
      <c r="N16" s="18"/>
      <c r="O16" s="18">
        <v>24</v>
      </c>
      <c r="P16" s="18">
        <v>27</v>
      </c>
      <c r="Q16" s="18">
        <v>15</v>
      </c>
      <c r="R16" s="18">
        <v>16</v>
      </c>
      <c r="S16" s="18">
        <f t="shared" ref="S16:S23" si="0">(F16+H16+J16+L16+N16+P16+R16)</f>
        <v>85</v>
      </c>
    </row>
    <row r="17" spans="1:19">
      <c r="A17" s="12">
        <v>3</v>
      </c>
      <c r="B17" s="11" t="s">
        <v>120</v>
      </c>
      <c r="C17" s="18" t="s">
        <v>50</v>
      </c>
      <c r="D17" s="18">
        <v>14</v>
      </c>
      <c r="E17" s="18">
        <v>5.0999999999999996</v>
      </c>
      <c r="F17" s="18">
        <v>16</v>
      </c>
      <c r="G17" s="18">
        <v>11</v>
      </c>
      <c r="H17" s="18">
        <v>16</v>
      </c>
      <c r="I17" s="18"/>
      <c r="J17" s="18"/>
      <c r="K17" s="18">
        <v>172</v>
      </c>
      <c r="L17" s="18">
        <v>24</v>
      </c>
      <c r="M17" s="18"/>
      <c r="N17" s="18"/>
      <c r="O17" s="18">
        <v>20</v>
      </c>
      <c r="P17" s="18">
        <v>19</v>
      </c>
      <c r="Q17" s="18">
        <v>9</v>
      </c>
      <c r="R17" s="18">
        <v>7</v>
      </c>
      <c r="S17" s="18">
        <f t="shared" si="0"/>
        <v>82</v>
      </c>
    </row>
    <row r="18" spans="1:19">
      <c r="A18" s="12">
        <v>4</v>
      </c>
      <c r="B18" s="11" t="s">
        <v>121</v>
      </c>
      <c r="C18" s="18" t="s">
        <v>50</v>
      </c>
      <c r="D18" s="18">
        <v>13</v>
      </c>
      <c r="E18" s="18">
        <v>5.33</v>
      </c>
      <c r="F18" s="18">
        <v>13</v>
      </c>
      <c r="G18" s="18">
        <v>9.1999999999999993</v>
      </c>
      <c r="H18" s="18">
        <v>54</v>
      </c>
      <c r="I18" s="18"/>
      <c r="J18" s="18"/>
      <c r="K18" s="18">
        <v>168</v>
      </c>
      <c r="L18" s="18">
        <v>22</v>
      </c>
      <c r="M18" s="18"/>
      <c r="N18" s="18"/>
      <c r="O18" s="18">
        <v>3</v>
      </c>
      <c r="P18" s="18">
        <v>10</v>
      </c>
      <c r="Q18" s="18">
        <v>8</v>
      </c>
      <c r="R18" s="18">
        <v>7</v>
      </c>
      <c r="S18" s="18">
        <f t="shared" si="0"/>
        <v>106</v>
      </c>
    </row>
    <row r="19" spans="1:19">
      <c r="A19" s="12"/>
      <c r="B19" s="15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12">
        <v>5</v>
      </c>
      <c r="B20" s="11" t="s">
        <v>122</v>
      </c>
      <c r="C20" s="18" t="s">
        <v>55</v>
      </c>
      <c r="D20" s="18">
        <v>14</v>
      </c>
      <c r="E20" s="18">
        <v>4.42</v>
      </c>
      <c r="F20" s="18">
        <v>14</v>
      </c>
      <c r="G20" s="18">
        <v>8</v>
      </c>
      <c r="H20" s="18">
        <v>62</v>
      </c>
      <c r="I20" s="18">
        <v>13</v>
      </c>
      <c r="J20" s="18">
        <v>46</v>
      </c>
      <c r="K20" s="18">
        <v>236</v>
      </c>
      <c r="L20" s="18">
        <v>55</v>
      </c>
      <c r="M20" s="18"/>
      <c r="N20" s="18"/>
      <c r="O20" s="18">
        <v>10</v>
      </c>
      <c r="P20" s="18">
        <v>30</v>
      </c>
      <c r="Q20" s="18"/>
      <c r="R20" s="18"/>
      <c r="S20" s="18">
        <f t="shared" si="0"/>
        <v>207</v>
      </c>
    </row>
    <row r="21" spans="1:19">
      <c r="A21" s="12">
        <v>6</v>
      </c>
      <c r="B21" s="11" t="s">
        <v>123</v>
      </c>
      <c r="C21" s="18" t="s">
        <v>55</v>
      </c>
      <c r="D21" s="18">
        <v>14</v>
      </c>
      <c r="E21" s="18">
        <v>4.2699999999999996</v>
      </c>
      <c r="F21" s="18">
        <v>17</v>
      </c>
      <c r="G21" s="18">
        <v>8.4</v>
      </c>
      <c r="H21" s="18">
        <v>54</v>
      </c>
      <c r="I21" s="18">
        <v>24</v>
      </c>
      <c r="J21" s="18">
        <v>66</v>
      </c>
      <c r="K21" s="18">
        <v>214</v>
      </c>
      <c r="L21" s="18">
        <v>34</v>
      </c>
      <c r="M21" s="18"/>
      <c r="N21" s="18"/>
      <c r="O21" s="18">
        <v>14</v>
      </c>
      <c r="P21" s="18">
        <v>41</v>
      </c>
      <c r="Q21" s="18"/>
      <c r="R21" s="18"/>
      <c r="S21" s="18">
        <f t="shared" si="0"/>
        <v>212</v>
      </c>
    </row>
    <row r="22" spans="1:19">
      <c r="A22" s="12">
        <v>7</v>
      </c>
      <c r="B22" s="11" t="s">
        <v>124</v>
      </c>
      <c r="C22" s="18" t="s">
        <v>55</v>
      </c>
      <c r="D22" s="18">
        <v>14</v>
      </c>
      <c r="E22" s="18">
        <v>4.3600000000000003</v>
      </c>
      <c r="F22" s="18">
        <v>16</v>
      </c>
      <c r="G22" s="18">
        <v>8</v>
      </c>
      <c r="H22" s="18">
        <v>62</v>
      </c>
      <c r="I22" s="18">
        <v>8</v>
      </c>
      <c r="J22" s="18">
        <v>26</v>
      </c>
      <c r="K22" s="18">
        <v>254</v>
      </c>
      <c r="L22" s="18">
        <v>64</v>
      </c>
      <c r="M22" s="18"/>
      <c r="N22" s="18"/>
      <c r="O22" s="18">
        <v>20</v>
      </c>
      <c r="P22" s="18">
        <v>56</v>
      </c>
      <c r="Q22" s="18"/>
      <c r="R22" s="18"/>
      <c r="S22" s="18">
        <f t="shared" si="0"/>
        <v>224</v>
      </c>
    </row>
    <row r="23" spans="1:19">
      <c r="A23" s="12">
        <v>8</v>
      </c>
      <c r="B23" s="11" t="s">
        <v>125</v>
      </c>
      <c r="C23" s="18" t="s">
        <v>55</v>
      </c>
      <c r="D23" s="18">
        <v>14</v>
      </c>
      <c r="E23" s="18">
        <v>4.38</v>
      </c>
      <c r="F23" s="18">
        <v>15</v>
      </c>
      <c r="G23" s="18">
        <v>8.8000000000000007</v>
      </c>
      <c r="H23" s="18">
        <v>44</v>
      </c>
      <c r="I23" s="18">
        <v>6</v>
      </c>
      <c r="J23" s="18">
        <v>19</v>
      </c>
      <c r="K23" s="18">
        <v>214</v>
      </c>
      <c r="L23" s="18">
        <v>34</v>
      </c>
      <c r="M23" s="18"/>
      <c r="N23" s="18"/>
      <c r="O23" s="18">
        <v>14</v>
      </c>
      <c r="P23" s="18">
        <v>41</v>
      </c>
      <c r="Q23" s="18"/>
      <c r="R23" s="18"/>
      <c r="S23" s="18">
        <f t="shared" si="0"/>
        <v>153</v>
      </c>
    </row>
    <row r="24" spans="1:19">
      <c r="A24" s="56" t="s">
        <v>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>
        <f>923</f>
        <v>923</v>
      </c>
    </row>
    <row r="25" spans="1:19">
      <c r="A25" s="52" t="s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>
        <v>1</v>
      </c>
      <c r="B27" s="18" t="s">
        <v>126</v>
      </c>
      <c r="C27" s="18" t="s">
        <v>50</v>
      </c>
      <c r="D27" s="18">
        <v>15</v>
      </c>
      <c r="E27" s="18">
        <v>5.41</v>
      </c>
      <c r="F27" s="18">
        <v>8</v>
      </c>
      <c r="G27" s="18">
        <v>10.7</v>
      </c>
      <c r="H27" s="18">
        <v>19</v>
      </c>
      <c r="I27" s="18"/>
      <c r="J27" s="18"/>
      <c r="K27" s="18">
        <v>172</v>
      </c>
      <c r="L27" s="18">
        <v>24</v>
      </c>
      <c r="M27" s="18"/>
      <c r="N27" s="18"/>
      <c r="O27" s="18">
        <v>16</v>
      </c>
      <c r="P27" s="18">
        <v>35</v>
      </c>
      <c r="Q27" s="18">
        <v>11</v>
      </c>
      <c r="R27" s="18">
        <v>9</v>
      </c>
      <c r="S27" s="18">
        <f t="shared" ref="S27:S31" si="1">(F27+H27+J27+L27+N27+P27+R27)</f>
        <v>95</v>
      </c>
    </row>
    <row r="28" spans="1:19">
      <c r="A28" s="18">
        <v>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t="shared" si="1"/>
        <v>0</v>
      </c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>
        <v>1</v>
      </c>
      <c r="B30" s="18" t="s">
        <v>127</v>
      </c>
      <c r="C30" s="18" t="s">
        <v>55</v>
      </c>
      <c r="D30" s="18">
        <v>14</v>
      </c>
      <c r="E30" s="18">
        <v>4.3600000000000003</v>
      </c>
      <c r="F30" s="18">
        <v>16</v>
      </c>
      <c r="G30" s="18">
        <v>10.8</v>
      </c>
      <c r="H30" s="18">
        <v>9</v>
      </c>
      <c r="I30" s="18">
        <v>13</v>
      </c>
      <c r="J30" s="18">
        <v>46</v>
      </c>
      <c r="K30" s="18">
        <v>218</v>
      </c>
      <c r="L30" s="18">
        <v>38</v>
      </c>
      <c r="M30" s="18"/>
      <c r="N30" s="18"/>
      <c r="O30" s="18">
        <v>7</v>
      </c>
      <c r="P30" s="18">
        <v>24</v>
      </c>
      <c r="Q30" s="18"/>
      <c r="R30" s="18"/>
      <c r="S30" s="18">
        <f t="shared" si="1"/>
        <v>133</v>
      </c>
    </row>
    <row r="31" spans="1:19">
      <c r="A31" s="18">
        <v>2</v>
      </c>
      <c r="B31" s="18" t="s">
        <v>128</v>
      </c>
      <c r="C31" s="18" t="s">
        <v>55</v>
      </c>
      <c r="D31" s="18">
        <v>15</v>
      </c>
      <c r="E31" s="18">
        <v>4.4800000000000004</v>
      </c>
      <c r="F31" s="18">
        <v>11</v>
      </c>
      <c r="G31" s="18">
        <v>8.8000000000000007</v>
      </c>
      <c r="H31" s="18">
        <v>38</v>
      </c>
      <c r="I31" s="18">
        <v>5</v>
      </c>
      <c r="J31" s="18">
        <v>13</v>
      </c>
      <c r="K31" s="18">
        <v>207</v>
      </c>
      <c r="L31" s="18">
        <v>24</v>
      </c>
      <c r="M31" s="18"/>
      <c r="N31" s="18"/>
      <c r="O31" s="18">
        <v>11</v>
      </c>
      <c r="P31" s="18">
        <v>30</v>
      </c>
      <c r="Q31" s="18"/>
      <c r="R31" s="18"/>
      <c r="S31" s="18">
        <f t="shared" si="1"/>
        <v>116</v>
      </c>
    </row>
    <row r="34" spans="2:10">
      <c r="B34" t="s">
        <v>217</v>
      </c>
      <c r="J34" t="s">
        <v>223</v>
      </c>
    </row>
    <row r="36" spans="2:10">
      <c r="B36" t="s">
        <v>218</v>
      </c>
      <c r="E36" t="s">
        <v>66</v>
      </c>
    </row>
    <row r="37" spans="2:10">
      <c r="F37" t="s">
        <v>31</v>
      </c>
    </row>
    <row r="38" spans="2:10">
      <c r="D38" t="s">
        <v>32</v>
      </c>
    </row>
    <row r="39" spans="2:10">
      <c r="B39" t="s">
        <v>219</v>
      </c>
      <c r="E39" t="s">
        <v>44</v>
      </c>
    </row>
    <row r="40" spans="2:10">
      <c r="F40" t="s">
        <v>31</v>
      </c>
    </row>
  </sheetData>
  <protectedRanges>
    <protectedRange password="97DD" sqref="J9" name="Диапазон1"/>
  </protectedRanges>
  <mergeCells count="16">
    <mergeCell ref="O10:P11"/>
    <mergeCell ref="Q10:R11"/>
    <mergeCell ref="S10:S12"/>
    <mergeCell ref="A13:S13"/>
    <mergeCell ref="A24:R24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topLeftCell="A22" workbookViewId="0">
      <selection activeCell="E39" sqref="E39"/>
    </sheetView>
  </sheetViews>
  <sheetFormatPr defaultRowHeight="15"/>
  <sheetData>
    <row r="1" spans="1:19" ht="15.7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26.25">
      <c r="A3" s="19" t="s">
        <v>11</v>
      </c>
      <c r="B3" s="4" t="s">
        <v>40</v>
      </c>
      <c r="C3" s="5"/>
      <c r="D3" s="19" t="s">
        <v>27</v>
      </c>
      <c r="E3" s="5" t="s">
        <v>129</v>
      </c>
      <c r="F3" s="5"/>
      <c r="G3" s="5"/>
      <c r="H3" s="5"/>
      <c r="I3" s="5"/>
      <c r="J3" s="5"/>
      <c r="M3" s="19" t="s">
        <v>20</v>
      </c>
      <c r="N3" s="5"/>
      <c r="O3" s="6" t="s">
        <v>130</v>
      </c>
      <c r="P3" s="5"/>
      <c r="Q3" s="5"/>
    </row>
    <row r="4" spans="1:19" ht="15.75">
      <c r="B4" s="4"/>
      <c r="C4" s="5"/>
      <c r="D4" s="5" t="s">
        <v>10</v>
      </c>
      <c r="E4" s="5" t="s">
        <v>131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26.25">
      <c r="A5" s="19" t="s">
        <v>12</v>
      </c>
      <c r="B5" s="4" t="s">
        <v>42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 t="s">
        <v>132</v>
      </c>
      <c r="P5" s="5"/>
      <c r="Q5" s="5"/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24</v>
      </c>
      <c r="I6" s="5"/>
      <c r="J6" s="5"/>
      <c r="K6" s="3"/>
      <c r="L6" s="5"/>
      <c r="M6" s="5"/>
      <c r="N6" s="5"/>
      <c r="O6" s="5"/>
      <c r="P6" s="5"/>
      <c r="Q6" s="5"/>
    </row>
    <row r="7" spans="1:19" ht="26.2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K7">
        <v>18</v>
      </c>
      <c r="M7" s="19" t="s">
        <v>22</v>
      </c>
      <c r="N7" s="5"/>
      <c r="O7" s="6" t="s">
        <v>133</v>
      </c>
      <c r="P7" s="5"/>
      <c r="Q7" s="5"/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2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45</v>
      </c>
      <c r="N9" s="9"/>
      <c r="O9" s="9"/>
      <c r="P9" s="9"/>
      <c r="Q9" s="9"/>
    </row>
    <row r="10" spans="1:19">
      <c r="A10" s="44" t="s">
        <v>0</v>
      </c>
      <c r="B10" s="45" t="s">
        <v>1</v>
      </c>
      <c r="C10" s="44" t="s">
        <v>24</v>
      </c>
      <c r="D10" s="44" t="s">
        <v>23</v>
      </c>
      <c r="E10" s="44" t="s">
        <v>15</v>
      </c>
      <c r="F10" s="46"/>
      <c r="G10" s="44" t="s">
        <v>46</v>
      </c>
      <c r="H10" s="46"/>
      <c r="I10" s="44" t="s">
        <v>47</v>
      </c>
      <c r="J10" s="46"/>
      <c r="K10" s="44" t="s">
        <v>2</v>
      </c>
      <c r="L10" s="46"/>
      <c r="M10" s="44" t="s">
        <v>25</v>
      </c>
      <c r="N10" s="46"/>
      <c r="O10" s="44" t="s">
        <v>3</v>
      </c>
      <c r="P10" s="46"/>
      <c r="Q10" s="44" t="s">
        <v>48</v>
      </c>
      <c r="R10" s="46"/>
      <c r="S10" s="47" t="s">
        <v>4</v>
      </c>
    </row>
    <row r="11" spans="1:19">
      <c r="A11" s="44"/>
      <c r="B11" s="45"/>
      <c r="C11" s="44"/>
      <c r="D11" s="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>
      <c r="A12" s="44"/>
      <c r="B12" s="45"/>
      <c r="C12" s="44"/>
      <c r="D12" s="44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47"/>
    </row>
    <row r="13" spans="1:19">
      <c r="A13" s="37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35"/>
      <c r="B14" s="17" t="s">
        <v>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>
      <c r="A15" s="12">
        <v>1</v>
      </c>
      <c r="B15" s="66" t="s">
        <v>134</v>
      </c>
      <c r="C15" s="65" t="s">
        <v>50</v>
      </c>
      <c r="D15" s="65">
        <v>15</v>
      </c>
      <c r="E15" s="67" t="s">
        <v>135</v>
      </c>
      <c r="F15" s="65">
        <v>13</v>
      </c>
      <c r="G15" s="65" t="s">
        <v>136</v>
      </c>
      <c r="H15" s="65">
        <v>18</v>
      </c>
      <c r="I15" s="65"/>
      <c r="J15" s="65"/>
      <c r="K15" s="65">
        <v>197</v>
      </c>
      <c r="L15" s="65">
        <v>37</v>
      </c>
      <c r="M15" s="65">
        <v>26</v>
      </c>
      <c r="N15" s="65">
        <v>29</v>
      </c>
      <c r="O15" s="65">
        <v>15</v>
      </c>
      <c r="P15" s="65">
        <v>32</v>
      </c>
      <c r="Q15" s="65">
        <v>10</v>
      </c>
      <c r="R15" s="65"/>
      <c r="S15" s="65">
        <f>(F15+H15+J15+L15+N15+P15+R15)</f>
        <v>129</v>
      </c>
    </row>
    <row r="16" spans="1:19">
      <c r="A16" s="12">
        <v>2</v>
      </c>
      <c r="B16" s="66" t="s">
        <v>137</v>
      </c>
      <c r="C16" s="65" t="s">
        <v>50</v>
      </c>
      <c r="D16" s="65">
        <v>15</v>
      </c>
      <c r="E16" s="67" t="s">
        <v>138</v>
      </c>
      <c r="F16" s="65">
        <v>13</v>
      </c>
      <c r="G16" s="65" t="s">
        <v>139</v>
      </c>
      <c r="H16" s="65">
        <v>54</v>
      </c>
      <c r="I16" s="65"/>
      <c r="J16" s="65"/>
      <c r="K16" s="65">
        <v>209</v>
      </c>
      <c r="L16" s="65">
        <v>49</v>
      </c>
      <c r="M16" s="65">
        <v>31</v>
      </c>
      <c r="N16" s="65">
        <v>44</v>
      </c>
      <c r="O16" s="65">
        <v>33</v>
      </c>
      <c r="P16" s="65">
        <v>68</v>
      </c>
      <c r="Q16" s="65">
        <v>15</v>
      </c>
      <c r="R16" s="65"/>
      <c r="S16" s="65">
        <f t="shared" ref="S16:S23" si="0">(F16+H16+J16+L16+N16+P16+R16)</f>
        <v>228</v>
      </c>
    </row>
    <row r="17" spans="1:19">
      <c r="A17" s="12">
        <v>3</v>
      </c>
      <c r="B17" s="66" t="s">
        <v>140</v>
      </c>
      <c r="C17" s="65" t="s">
        <v>50</v>
      </c>
      <c r="D17" s="65">
        <v>15</v>
      </c>
      <c r="E17" s="65" t="s">
        <v>141</v>
      </c>
      <c r="F17" s="65">
        <v>26</v>
      </c>
      <c r="G17" s="65" t="s">
        <v>142</v>
      </c>
      <c r="H17" s="65">
        <v>29</v>
      </c>
      <c r="I17" s="65"/>
      <c r="J17" s="65"/>
      <c r="K17" s="65">
        <v>189</v>
      </c>
      <c r="L17" s="65">
        <v>33</v>
      </c>
      <c r="M17" s="65">
        <v>24</v>
      </c>
      <c r="N17" s="65">
        <v>25</v>
      </c>
      <c r="O17" s="65">
        <v>27</v>
      </c>
      <c r="P17" s="65">
        <v>62</v>
      </c>
      <c r="Q17" s="65">
        <v>20</v>
      </c>
      <c r="R17" s="65"/>
      <c r="S17" s="65">
        <f t="shared" si="0"/>
        <v>175</v>
      </c>
    </row>
    <row r="18" spans="1:19">
      <c r="A18" s="12">
        <v>4</v>
      </c>
      <c r="B18" s="66" t="s">
        <v>143</v>
      </c>
      <c r="C18" s="65" t="s">
        <v>50</v>
      </c>
      <c r="D18" s="65">
        <v>15</v>
      </c>
      <c r="E18" s="65" t="s">
        <v>144</v>
      </c>
      <c r="F18" s="65">
        <v>21</v>
      </c>
      <c r="G18" s="65" t="s">
        <v>145</v>
      </c>
      <c r="H18" s="65">
        <v>27</v>
      </c>
      <c r="I18" s="65"/>
      <c r="J18" s="65"/>
      <c r="K18" s="65">
        <v>209</v>
      </c>
      <c r="L18" s="65">
        <v>49</v>
      </c>
      <c r="M18" s="65">
        <v>31</v>
      </c>
      <c r="N18" s="65">
        <v>44</v>
      </c>
      <c r="O18" s="65">
        <v>10</v>
      </c>
      <c r="P18" s="65">
        <v>20</v>
      </c>
      <c r="Q18" s="65">
        <v>18</v>
      </c>
      <c r="R18" s="65"/>
      <c r="S18" s="65">
        <f t="shared" si="0"/>
        <v>161</v>
      </c>
    </row>
    <row r="19" spans="1:19">
      <c r="A19" s="12"/>
      <c r="B19" s="15" t="s">
        <v>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>
      <c r="A20" s="12">
        <v>5</v>
      </c>
      <c r="B20" s="66" t="s">
        <v>146</v>
      </c>
      <c r="C20" s="65" t="s">
        <v>55</v>
      </c>
      <c r="D20" s="65">
        <v>15</v>
      </c>
      <c r="E20" s="65" t="s">
        <v>147</v>
      </c>
      <c r="F20" s="65">
        <v>15</v>
      </c>
      <c r="G20" s="65" t="s">
        <v>148</v>
      </c>
      <c r="H20" s="65">
        <v>38</v>
      </c>
      <c r="I20" s="65">
        <v>10</v>
      </c>
      <c r="J20" s="65"/>
      <c r="K20" s="65">
        <v>253</v>
      </c>
      <c r="L20" s="65">
        <v>61</v>
      </c>
      <c r="M20" s="65">
        <v>28</v>
      </c>
      <c r="N20" s="65">
        <v>28</v>
      </c>
      <c r="O20" s="65">
        <v>5</v>
      </c>
      <c r="P20" s="65">
        <v>18</v>
      </c>
      <c r="Q20" s="65"/>
      <c r="R20" s="65"/>
      <c r="S20" s="65">
        <f t="shared" si="0"/>
        <v>160</v>
      </c>
    </row>
    <row r="21" spans="1:19">
      <c r="A21" s="12">
        <v>6</v>
      </c>
      <c r="B21" s="66" t="s">
        <v>149</v>
      </c>
      <c r="C21" s="65" t="s">
        <v>55</v>
      </c>
      <c r="D21" s="65">
        <v>15</v>
      </c>
      <c r="E21" s="65" t="s">
        <v>150</v>
      </c>
      <c r="F21" s="65">
        <v>21</v>
      </c>
      <c r="G21" s="65" t="s">
        <v>151</v>
      </c>
      <c r="H21" s="65">
        <v>47</v>
      </c>
      <c r="I21" s="65">
        <v>6</v>
      </c>
      <c r="J21" s="65"/>
      <c r="K21" s="65">
        <v>237</v>
      </c>
      <c r="L21" s="65">
        <v>52</v>
      </c>
      <c r="M21" s="65">
        <v>28</v>
      </c>
      <c r="N21" s="65">
        <v>28</v>
      </c>
      <c r="O21" s="65">
        <v>5</v>
      </c>
      <c r="P21" s="65">
        <v>18</v>
      </c>
      <c r="Q21" s="65"/>
      <c r="R21" s="65"/>
      <c r="S21" s="65">
        <f t="shared" si="0"/>
        <v>166</v>
      </c>
    </row>
    <row r="22" spans="1:19">
      <c r="A22" s="12">
        <v>7</v>
      </c>
      <c r="B22" s="66" t="s">
        <v>152</v>
      </c>
      <c r="C22" s="65" t="s">
        <v>55</v>
      </c>
      <c r="D22" s="65">
        <v>15</v>
      </c>
      <c r="E22" s="65" t="s">
        <v>153</v>
      </c>
      <c r="F22" s="65">
        <v>25</v>
      </c>
      <c r="G22" s="65" t="s">
        <v>154</v>
      </c>
      <c r="H22" s="65">
        <v>58</v>
      </c>
      <c r="I22" s="65">
        <v>12</v>
      </c>
      <c r="J22" s="65"/>
      <c r="K22" s="65">
        <v>265</v>
      </c>
      <c r="L22" s="65">
        <v>67</v>
      </c>
      <c r="M22" s="65">
        <v>34</v>
      </c>
      <c r="N22" s="65">
        <v>40</v>
      </c>
      <c r="O22" s="65">
        <v>20</v>
      </c>
      <c r="P22" s="65">
        <v>54</v>
      </c>
      <c r="Q22" s="65"/>
      <c r="R22" s="65"/>
      <c r="S22" s="65">
        <f t="shared" si="0"/>
        <v>244</v>
      </c>
    </row>
    <row r="23" spans="1:19">
      <c r="A23" s="12">
        <v>8</v>
      </c>
      <c r="B23" s="66" t="s">
        <v>155</v>
      </c>
      <c r="C23" s="65" t="s">
        <v>55</v>
      </c>
      <c r="D23" s="65">
        <v>15</v>
      </c>
      <c r="E23" s="65" t="s">
        <v>156</v>
      </c>
      <c r="F23" s="65">
        <v>17</v>
      </c>
      <c r="G23" s="65" t="s">
        <v>157</v>
      </c>
      <c r="H23" s="65">
        <v>52</v>
      </c>
      <c r="I23" s="65">
        <v>10</v>
      </c>
      <c r="J23" s="65"/>
      <c r="K23" s="65">
        <v>256</v>
      </c>
      <c r="L23" s="65">
        <v>63</v>
      </c>
      <c r="M23" s="65">
        <v>29</v>
      </c>
      <c r="N23" s="65">
        <v>30</v>
      </c>
      <c r="O23" s="65">
        <v>5</v>
      </c>
      <c r="P23" s="65">
        <v>18</v>
      </c>
      <c r="Q23" s="65"/>
      <c r="R23" s="65"/>
      <c r="S23" s="65">
        <f t="shared" si="0"/>
        <v>180</v>
      </c>
    </row>
    <row r="24" spans="1:19">
      <c r="A24" s="68" t="s">
        <v>26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1">
        <f>1154</f>
        <v>1154</v>
      </c>
    </row>
    <row r="25" spans="1:19">
      <c r="A25" s="72" t="s">
        <v>16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>
      <c r="A26" s="65"/>
      <c r="B26" s="17" t="s">
        <v>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>
      <c r="A27" s="65">
        <v>1</v>
      </c>
      <c r="B27" s="65" t="s">
        <v>158</v>
      </c>
      <c r="C27" s="65" t="s">
        <v>50</v>
      </c>
      <c r="D27" s="65">
        <v>15</v>
      </c>
      <c r="E27" s="65" t="s">
        <v>159</v>
      </c>
      <c r="F27" s="65">
        <v>8</v>
      </c>
      <c r="G27" s="65" t="s">
        <v>160</v>
      </c>
      <c r="H27" s="65">
        <v>17</v>
      </c>
      <c r="I27" s="65"/>
      <c r="J27" s="65"/>
      <c r="K27" s="65">
        <v>195</v>
      </c>
      <c r="L27" s="65">
        <v>35</v>
      </c>
      <c r="M27" s="65">
        <v>24</v>
      </c>
      <c r="N27" s="65">
        <v>25</v>
      </c>
      <c r="O27" s="65">
        <v>27</v>
      </c>
      <c r="P27" s="65">
        <v>62</v>
      </c>
      <c r="Q27" s="65">
        <v>8</v>
      </c>
      <c r="R27" s="65">
        <v>6</v>
      </c>
      <c r="S27" s="65">
        <f t="shared" ref="S27:S31" si="1">(F27+H27+J27+L27+N27+P27+R27)</f>
        <v>153</v>
      </c>
    </row>
    <row r="28" spans="1:19">
      <c r="A28" s="65">
        <v>2</v>
      </c>
      <c r="B28" s="65" t="s">
        <v>161</v>
      </c>
      <c r="C28" s="65" t="s">
        <v>50</v>
      </c>
      <c r="D28" s="65">
        <v>15</v>
      </c>
      <c r="E28" s="65" t="s">
        <v>109</v>
      </c>
      <c r="F28" s="65">
        <v>6</v>
      </c>
      <c r="G28" s="65" t="s">
        <v>162</v>
      </c>
      <c r="H28" s="65">
        <v>25</v>
      </c>
      <c r="I28" s="65"/>
      <c r="J28" s="65"/>
      <c r="K28" s="65">
        <v>206</v>
      </c>
      <c r="L28" s="65">
        <v>46</v>
      </c>
      <c r="M28" s="65">
        <v>25</v>
      </c>
      <c r="N28" s="65">
        <v>27</v>
      </c>
      <c r="O28" s="65">
        <v>15</v>
      </c>
      <c r="P28" s="65">
        <v>32</v>
      </c>
      <c r="Q28" s="65">
        <v>10</v>
      </c>
      <c r="R28" s="65">
        <v>20</v>
      </c>
      <c r="S28" s="65">
        <f t="shared" si="1"/>
        <v>156</v>
      </c>
    </row>
    <row r="29" spans="1:19">
      <c r="A29" s="65"/>
      <c r="B29" s="15" t="s">
        <v>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>
      <c r="A30" s="65">
        <v>1</v>
      </c>
      <c r="B30" s="65" t="s">
        <v>163</v>
      </c>
      <c r="C30" s="65" t="s">
        <v>55</v>
      </c>
      <c r="D30" s="65">
        <v>15</v>
      </c>
      <c r="E30" s="65" t="s">
        <v>164</v>
      </c>
      <c r="F30" s="65">
        <v>19</v>
      </c>
      <c r="G30" s="65" t="s">
        <v>165</v>
      </c>
      <c r="H30" s="65">
        <v>30</v>
      </c>
      <c r="I30" s="65">
        <v>8</v>
      </c>
      <c r="J30" s="65">
        <v>22</v>
      </c>
      <c r="K30" s="65">
        <v>232</v>
      </c>
      <c r="L30" s="65">
        <v>47</v>
      </c>
      <c r="M30" s="65">
        <v>28</v>
      </c>
      <c r="N30" s="65">
        <v>28</v>
      </c>
      <c r="O30" s="65">
        <v>10</v>
      </c>
      <c r="P30" s="65">
        <v>28</v>
      </c>
      <c r="Q30" s="65"/>
      <c r="R30" s="65"/>
      <c r="S30" s="65">
        <f t="shared" si="1"/>
        <v>174</v>
      </c>
    </row>
    <row r="31" spans="1:19">
      <c r="A31" s="65">
        <v>2</v>
      </c>
      <c r="B31" s="65" t="s">
        <v>166</v>
      </c>
      <c r="C31" s="65" t="s">
        <v>55</v>
      </c>
      <c r="D31" s="65">
        <v>15</v>
      </c>
      <c r="E31" s="65" t="s">
        <v>167</v>
      </c>
      <c r="F31" s="65">
        <v>14</v>
      </c>
      <c r="G31" s="65" t="s">
        <v>168</v>
      </c>
      <c r="H31" s="65">
        <v>22</v>
      </c>
      <c r="I31" s="65">
        <v>3</v>
      </c>
      <c r="J31" s="65">
        <v>7</v>
      </c>
      <c r="K31" s="65">
        <v>237</v>
      </c>
      <c r="L31" s="65">
        <v>52</v>
      </c>
      <c r="M31" s="65">
        <v>22</v>
      </c>
      <c r="N31" s="65">
        <v>17</v>
      </c>
      <c r="O31" s="65">
        <v>0</v>
      </c>
      <c r="P31" s="65">
        <v>8</v>
      </c>
      <c r="Q31" s="65"/>
      <c r="R31" s="65"/>
      <c r="S31" s="65">
        <f t="shared" si="1"/>
        <v>120</v>
      </c>
    </row>
    <row r="34" spans="2:10">
      <c r="B34" t="s">
        <v>217</v>
      </c>
      <c r="J34" t="s">
        <v>224</v>
      </c>
    </row>
    <row r="36" spans="2:10">
      <c r="B36" t="s">
        <v>218</v>
      </c>
      <c r="E36" t="s">
        <v>66</v>
      </c>
    </row>
    <row r="37" spans="2:10">
      <c r="F37" t="s">
        <v>31</v>
      </c>
    </row>
    <row r="38" spans="2:10">
      <c r="D38" t="s">
        <v>32</v>
      </c>
    </row>
    <row r="39" spans="2:10">
      <c r="B39" t="s">
        <v>219</v>
      </c>
      <c r="E39" t="s">
        <v>44</v>
      </c>
    </row>
    <row r="40" spans="2:10">
      <c r="F40" t="s">
        <v>31</v>
      </c>
    </row>
  </sheetData>
  <protectedRanges>
    <protectedRange password="97DD" sqref="J9" name="Диапазон1"/>
  </protectedRanges>
  <mergeCells count="16">
    <mergeCell ref="O10:P11"/>
    <mergeCell ref="Q10:R11"/>
    <mergeCell ref="S10:S12"/>
    <mergeCell ref="A13:S13"/>
    <mergeCell ref="A24:R24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topLeftCell="A28" workbookViewId="0">
      <selection activeCell="H39" sqref="H39"/>
    </sheetView>
  </sheetViews>
  <sheetFormatPr defaultRowHeight="15"/>
  <sheetData>
    <row r="1" spans="1:19" ht="15.7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40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6"/>
      <c r="P3" s="5"/>
      <c r="Q3" s="5" t="s">
        <v>63</v>
      </c>
    </row>
    <row r="4" spans="1:19" ht="15.75">
      <c r="B4" s="4"/>
      <c r="C4" s="5"/>
      <c r="D4" s="5" t="s">
        <v>10</v>
      </c>
      <c r="E4" s="5" t="s">
        <v>169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42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5" t="s">
        <v>170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/>
      <c r="I6" s="5">
        <v>28</v>
      </c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K7">
        <v>24</v>
      </c>
      <c r="M7" s="19" t="s">
        <v>22</v>
      </c>
      <c r="N7" s="5"/>
      <c r="O7" s="6"/>
      <c r="P7" s="5"/>
      <c r="Q7" s="5"/>
      <c r="R7" t="s">
        <v>171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45</v>
      </c>
      <c r="N9" s="9"/>
      <c r="O9" s="9"/>
      <c r="P9" s="9"/>
      <c r="Q9" s="9"/>
    </row>
    <row r="10" spans="1:19">
      <c r="A10" s="44" t="s">
        <v>0</v>
      </c>
      <c r="B10" s="45" t="s">
        <v>1</v>
      </c>
      <c r="C10" s="44" t="s">
        <v>24</v>
      </c>
      <c r="D10" s="44" t="s">
        <v>23</v>
      </c>
      <c r="E10" s="44" t="s">
        <v>15</v>
      </c>
      <c r="F10" s="46"/>
      <c r="G10" s="44" t="s">
        <v>46</v>
      </c>
      <c r="H10" s="46"/>
      <c r="I10" s="44" t="s">
        <v>47</v>
      </c>
      <c r="J10" s="46"/>
      <c r="K10" s="44" t="s">
        <v>2</v>
      </c>
      <c r="L10" s="46"/>
      <c r="M10" s="44" t="s">
        <v>25</v>
      </c>
      <c r="N10" s="46"/>
      <c r="O10" s="44" t="s">
        <v>3</v>
      </c>
      <c r="P10" s="46"/>
      <c r="Q10" s="44" t="s">
        <v>48</v>
      </c>
      <c r="R10" s="46"/>
      <c r="S10" s="47" t="s">
        <v>4</v>
      </c>
    </row>
    <row r="11" spans="1:19">
      <c r="A11" s="44"/>
      <c r="B11" s="45"/>
      <c r="C11" s="44"/>
      <c r="D11" s="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>
      <c r="A12" s="44"/>
      <c r="B12" s="45"/>
      <c r="C12" s="44"/>
      <c r="D12" s="44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47"/>
    </row>
    <row r="13" spans="1:19">
      <c r="A13" s="37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2">
        <v>1</v>
      </c>
      <c r="B15" s="11" t="s">
        <v>172</v>
      </c>
      <c r="C15" s="18" t="s">
        <v>50</v>
      </c>
      <c r="D15" s="18">
        <v>15</v>
      </c>
      <c r="E15" s="64" t="s">
        <v>173</v>
      </c>
      <c r="F15" s="18">
        <v>18</v>
      </c>
      <c r="G15" s="18" t="s">
        <v>174</v>
      </c>
      <c r="H15" s="18">
        <v>33</v>
      </c>
      <c r="I15" s="18"/>
      <c r="J15" s="18"/>
      <c r="K15" s="18">
        <v>203</v>
      </c>
      <c r="L15" s="18">
        <v>43</v>
      </c>
      <c r="M15" s="18">
        <v>29</v>
      </c>
      <c r="N15" s="18">
        <v>38</v>
      </c>
      <c r="O15" s="18">
        <v>7</v>
      </c>
      <c r="P15" s="18">
        <v>14</v>
      </c>
      <c r="Q15" s="18">
        <v>26</v>
      </c>
      <c r="R15" s="18">
        <v>38</v>
      </c>
      <c r="S15" s="18">
        <v>184</v>
      </c>
    </row>
    <row r="16" spans="1:19">
      <c r="A16" s="12">
        <v>2</v>
      </c>
      <c r="B16" s="11" t="s">
        <v>175</v>
      </c>
      <c r="C16" s="18" t="s">
        <v>50</v>
      </c>
      <c r="D16" s="18">
        <v>16</v>
      </c>
      <c r="E16" s="18" t="s">
        <v>114</v>
      </c>
      <c r="F16" s="18">
        <v>14</v>
      </c>
      <c r="G16" s="18" t="s">
        <v>176</v>
      </c>
      <c r="H16" s="18">
        <v>29</v>
      </c>
      <c r="I16" s="18"/>
      <c r="J16" s="18"/>
      <c r="K16" s="18">
        <v>188</v>
      </c>
      <c r="L16" s="18">
        <v>27</v>
      </c>
      <c r="M16" s="18">
        <v>28</v>
      </c>
      <c r="N16" s="18">
        <v>32</v>
      </c>
      <c r="O16" s="18">
        <v>15</v>
      </c>
      <c r="P16" s="18">
        <v>32</v>
      </c>
      <c r="Q16" s="18">
        <v>20</v>
      </c>
      <c r="R16" s="18">
        <v>24</v>
      </c>
      <c r="S16" s="18">
        <v>158</v>
      </c>
    </row>
    <row r="17" spans="1:19">
      <c r="A17" s="12">
        <v>3</v>
      </c>
      <c r="B17" s="11" t="s">
        <v>177</v>
      </c>
      <c r="C17" s="18" t="s">
        <v>50</v>
      </c>
      <c r="D17" s="18">
        <v>16</v>
      </c>
      <c r="E17" s="18" t="s">
        <v>178</v>
      </c>
      <c r="F17" s="18">
        <v>16</v>
      </c>
      <c r="G17" s="18" t="s">
        <v>179</v>
      </c>
      <c r="H17" s="18">
        <v>27</v>
      </c>
      <c r="I17" s="18"/>
      <c r="J17" s="18"/>
      <c r="K17" s="18">
        <v>191</v>
      </c>
      <c r="L17" s="18">
        <v>28</v>
      </c>
      <c r="M17" s="18">
        <v>30</v>
      </c>
      <c r="N17" s="18">
        <v>38</v>
      </c>
      <c r="O17" s="18">
        <v>19</v>
      </c>
      <c r="P17" s="18">
        <v>44</v>
      </c>
      <c r="Q17" s="18">
        <v>20</v>
      </c>
      <c r="R17" s="18">
        <v>24</v>
      </c>
      <c r="S17" s="18">
        <v>177</v>
      </c>
    </row>
    <row r="18" spans="1:19">
      <c r="A18" s="12">
        <v>4</v>
      </c>
      <c r="B18" s="11" t="s">
        <v>180</v>
      </c>
      <c r="C18" s="18" t="s">
        <v>50</v>
      </c>
      <c r="D18" s="18">
        <v>16</v>
      </c>
      <c r="E18" s="18" t="s">
        <v>181</v>
      </c>
      <c r="F18" s="18">
        <v>15</v>
      </c>
      <c r="G18" s="18" t="s">
        <v>182</v>
      </c>
      <c r="H18" s="18">
        <v>26</v>
      </c>
      <c r="I18" s="18"/>
      <c r="J18" s="18"/>
      <c r="K18" s="18">
        <v>182</v>
      </c>
      <c r="L18" s="18">
        <v>24</v>
      </c>
      <c r="M18" s="18">
        <v>33</v>
      </c>
      <c r="N18" s="18">
        <v>47</v>
      </c>
      <c r="O18" s="18">
        <v>15</v>
      </c>
      <c r="P18" s="18">
        <v>32</v>
      </c>
      <c r="Q18" s="18">
        <v>70</v>
      </c>
      <c r="R18" s="18">
        <v>70</v>
      </c>
      <c r="S18" s="18">
        <v>214</v>
      </c>
    </row>
    <row r="19" spans="1:19">
      <c r="A19" s="12"/>
      <c r="B19" s="15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12">
        <v>5</v>
      </c>
      <c r="B20" s="11" t="s">
        <v>183</v>
      </c>
      <c r="C20" s="18" t="s">
        <v>55</v>
      </c>
      <c r="D20" s="18">
        <v>16</v>
      </c>
      <c r="E20" s="18" t="s">
        <v>184</v>
      </c>
      <c r="F20" s="18">
        <v>26</v>
      </c>
      <c r="G20" s="18" t="s">
        <v>185</v>
      </c>
      <c r="H20" s="18">
        <v>51</v>
      </c>
      <c r="I20" s="18">
        <v>16</v>
      </c>
      <c r="J20" s="18">
        <v>50</v>
      </c>
      <c r="K20" s="18">
        <v>260</v>
      </c>
      <c r="L20" s="18">
        <v>64</v>
      </c>
      <c r="M20" s="18">
        <v>39</v>
      </c>
      <c r="N20" s="18">
        <v>53</v>
      </c>
      <c r="O20" s="18">
        <v>11</v>
      </c>
      <c r="P20" s="18">
        <v>30</v>
      </c>
      <c r="Q20" s="18"/>
      <c r="R20" s="18"/>
      <c r="S20" s="18">
        <v>274</v>
      </c>
    </row>
    <row r="21" spans="1:19">
      <c r="A21" s="12">
        <v>6</v>
      </c>
      <c r="B21" s="11" t="s">
        <v>186</v>
      </c>
      <c r="C21" s="18" t="s">
        <v>55</v>
      </c>
      <c r="D21" s="18">
        <v>16</v>
      </c>
      <c r="E21" s="18" t="s">
        <v>187</v>
      </c>
      <c r="F21" s="18">
        <v>15</v>
      </c>
      <c r="G21" s="18" t="s">
        <v>188</v>
      </c>
      <c r="H21" s="18">
        <v>48</v>
      </c>
      <c r="I21" s="18">
        <v>26</v>
      </c>
      <c r="J21" s="18">
        <v>67</v>
      </c>
      <c r="K21" s="18">
        <v>275</v>
      </c>
      <c r="L21" s="18">
        <v>70</v>
      </c>
      <c r="M21" s="18">
        <v>35</v>
      </c>
      <c r="N21" s="18">
        <v>42</v>
      </c>
      <c r="O21" s="18">
        <v>17</v>
      </c>
      <c r="P21" s="18">
        <v>47</v>
      </c>
      <c r="Q21" s="18"/>
      <c r="R21" s="18"/>
      <c r="S21" s="18">
        <v>289</v>
      </c>
    </row>
    <row r="22" spans="1:19">
      <c r="A22" s="12">
        <v>7</v>
      </c>
      <c r="B22" s="11" t="s">
        <v>189</v>
      </c>
      <c r="C22" s="18" t="s">
        <v>55</v>
      </c>
      <c r="D22" s="18">
        <v>16</v>
      </c>
      <c r="E22" s="18" t="s">
        <v>190</v>
      </c>
      <c r="F22" s="18">
        <v>16</v>
      </c>
      <c r="G22" s="18" t="s">
        <v>191</v>
      </c>
      <c r="H22" s="18">
        <v>37</v>
      </c>
      <c r="I22" s="18">
        <v>18</v>
      </c>
      <c r="J22" s="18">
        <v>57</v>
      </c>
      <c r="K22" s="18">
        <v>250</v>
      </c>
      <c r="L22" s="18">
        <v>59</v>
      </c>
      <c r="M22" s="18">
        <v>34</v>
      </c>
      <c r="N22" s="18">
        <v>40</v>
      </c>
      <c r="O22" s="18">
        <v>21</v>
      </c>
      <c r="P22" s="18">
        <v>56</v>
      </c>
      <c r="Q22" s="18"/>
      <c r="R22" s="18"/>
      <c r="S22" s="18">
        <v>265</v>
      </c>
    </row>
    <row r="23" spans="1:19">
      <c r="A23" s="12">
        <v>8</v>
      </c>
      <c r="B23" s="11" t="s">
        <v>192</v>
      </c>
      <c r="C23" s="18" t="s">
        <v>55</v>
      </c>
      <c r="D23" s="18">
        <v>16</v>
      </c>
      <c r="E23" s="18" t="s">
        <v>150</v>
      </c>
      <c r="F23" s="18">
        <v>17</v>
      </c>
      <c r="G23" s="18" t="s">
        <v>191</v>
      </c>
      <c r="H23" s="18">
        <v>37</v>
      </c>
      <c r="I23" s="18">
        <v>13</v>
      </c>
      <c r="J23" s="18">
        <v>38</v>
      </c>
      <c r="K23" s="18">
        <v>244</v>
      </c>
      <c r="L23" s="18">
        <v>54</v>
      </c>
      <c r="M23" s="18">
        <v>33</v>
      </c>
      <c r="N23" s="18">
        <v>38</v>
      </c>
      <c r="O23" s="18">
        <v>21</v>
      </c>
      <c r="P23" s="18">
        <v>56</v>
      </c>
      <c r="Q23" s="18"/>
      <c r="R23" s="18"/>
      <c r="S23" s="18">
        <v>240</v>
      </c>
    </row>
    <row r="24" spans="1:19">
      <c r="A24" s="56" t="s">
        <v>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>
        <f>1403</f>
        <v>1403</v>
      </c>
    </row>
    <row r="25" spans="1:19">
      <c r="A25" s="52" t="s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>
        <v>1</v>
      </c>
      <c r="B27" s="18" t="s">
        <v>193</v>
      </c>
      <c r="C27" s="18" t="s">
        <v>50</v>
      </c>
      <c r="D27" s="18">
        <v>16</v>
      </c>
      <c r="E27" s="18" t="s">
        <v>194</v>
      </c>
      <c r="F27" s="18">
        <v>10</v>
      </c>
      <c r="G27" s="18" t="s">
        <v>195</v>
      </c>
      <c r="H27" s="18">
        <v>17</v>
      </c>
      <c r="I27" s="18"/>
      <c r="J27" s="18"/>
      <c r="K27" s="18">
        <v>176</v>
      </c>
      <c r="L27" s="18">
        <v>21</v>
      </c>
      <c r="M27" s="18">
        <v>23</v>
      </c>
      <c r="N27" s="18">
        <v>22</v>
      </c>
      <c r="O27" s="18">
        <v>25</v>
      </c>
      <c r="P27" s="18">
        <v>58</v>
      </c>
      <c r="Q27" s="18">
        <v>18</v>
      </c>
      <c r="R27" s="18">
        <v>20</v>
      </c>
      <c r="S27" s="18">
        <v>148</v>
      </c>
    </row>
    <row r="28" spans="1:19">
      <c r="A28" s="18">
        <v>2</v>
      </c>
      <c r="B28" s="18" t="s">
        <v>196</v>
      </c>
      <c r="C28" s="18" t="s">
        <v>50</v>
      </c>
      <c r="D28" s="18">
        <v>16</v>
      </c>
      <c r="E28" s="18" t="s">
        <v>103</v>
      </c>
      <c r="F28" s="18">
        <v>14</v>
      </c>
      <c r="G28" s="18" t="s">
        <v>197</v>
      </c>
      <c r="H28" s="18">
        <v>17</v>
      </c>
      <c r="I28" s="18"/>
      <c r="J28" s="18"/>
      <c r="K28" s="18">
        <v>168</v>
      </c>
      <c r="L28" s="18">
        <v>17</v>
      </c>
      <c r="M28" s="18">
        <v>24</v>
      </c>
      <c r="N28" s="18">
        <v>24</v>
      </c>
      <c r="O28" s="18">
        <v>21</v>
      </c>
      <c r="P28" s="18">
        <v>50</v>
      </c>
      <c r="Q28" s="18">
        <v>13</v>
      </c>
      <c r="R28" s="18">
        <v>10</v>
      </c>
      <c r="S28" s="18">
        <v>132</v>
      </c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>
        <v>1</v>
      </c>
      <c r="B30" s="18" t="s">
        <v>198</v>
      </c>
      <c r="C30" s="18" t="s">
        <v>55</v>
      </c>
      <c r="D30" s="18">
        <v>16</v>
      </c>
      <c r="E30" s="18" t="s">
        <v>199</v>
      </c>
      <c r="F30" s="18">
        <v>13</v>
      </c>
      <c r="G30" s="18" t="s">
        <v>200</v>
      </c>
      <c r="H30" s="18">
        <v>34</v>
      </c>
      <c r="I30" s="18">
        <v>11</v>
      </c>
      <c r="J30" s="18">
        <v>30</v>
      </c>
      <c r="K30" s="18">
        <v>240</v>
      </c>
      <c r="L30" s="18">
        <v>50</v>
      </c>
      <c r="M30" s="18">
        <v>31</v>
      </c>
      <c r="N30" s="18">
        <v>34</v>
      </c>
      <c r="O30" s="18">
        <v>19</v>
      </c>
      <c r="P30" s="18">
        <v>52</v>
      </c>
      <c r="Q30" s="18"/>
      <c r="R30" s="18"/>
      <c r="S30" s="18">
        <v>213</v>
      </c>
    </row>
    <row r="31" spans="1:19">
      <c r="A31" s="18">
        <v>2</v>
      </c>
      <c r="B31" s="18" t="s">
        <v>201</v>
      </c>
      <c r="C31" s="18" t="s">
        <v>55</v>
      </c>
      <c r="D31" s="18">
        <v>17</v>
      </c>
      <c r="E31" s="18" t="s">
        <v>202</v>
      </c>
      <c r="F31" s="18">
        <v>14</v>
      </c>
      <c r="G31" s="18" t="s">
        <v>188</v>
      </c>
      <c r="H31" s="18">
        <v>41</v>
      </c>
      <c r="I31" s="18">
        <v>6</v>
      </c>
      <c r="J31" s="18">
        <v>9</v>
      </c>
      <c r="K31" s="18">
        <v>282</v>
      </c>
      <c r="L31" s="18">
        <v>70</v>
      </c>
      <c r="M31" s="18">
        <v>32</v>
      </c>
      <c r="N31" s="18">
        <v>34</v>
      </c>
      <c r="O31" s="18">
        <v>14</v>
      </c>
      <c r="P31" s="18">
        <v>35</v>
      </c>
      <c r="Q31" s="18"/>
      <c r="R31" s="18"/>
      <c r="S31" s="18">
        <v>203</v>
      </c>
    </row>
    <row r="34" spans="2:10">
      <c r="B34" t="s">
        <v>217</v>
      </c>
      <c r="J34" t="s">
        <v>225</v>
      </c>
    </row>
    <row r="36" spans="2:10">
      <c r="B36" t="s">
        <v>218</v>
      </c>
      <c r="E36" t="s">
        <v>66</v>
      </c>
    </row>
    <row r="37" spans="2:10">
      <c r="F37" t="s">
        <v>31</v>
      </c>
    </row>
    <row r="38" spans="2:10">
      <c r="D38" t="s">
        <v>32</v>
      </c>
    </row>
    <row r="39" spans="2:10">
      <c r="B39" t="s">
        <v>219</v>
      </c>
      <c r="E39" t="s">
        <v>44</v>
      </c>
    </row>
    <row r="40" spans="2:10">
      <c r="F40" t="s">
        <v>31</v>
      </c>
    </row>
  </sheetData>
  <protectedRanges>
    <protectedRange password="97DD" sqref="J9" name="Диапазон1"/>
  </protectedRanges>
  <mergeCells count="16">
    <mergeCell ref="O10:P11"/>
    <mergeCell ref="Q10:R11"/>
    <mergeCell ref="S10:S12"/>
    <mergeCell ref="A13:S13"/>
    <mergeCell ref="A24:R24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topLeftCell="A19" workbookViewId="0">
      <selection activeCell="H43" sqref="H43"/>
    </sheetView>
  </sheetViews>
  <sheetFormatPr defaultRowHeight="15"/>
  <sheetData>
    <row r="1" spans="1:19" ht="15.75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40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6"/>
      <c r="P3" s="5" t="s">
        <v>63</v>
      </c>
      <c r="Q3" s="5"/>
    </row>
    <row r="4" spans="1:19" ht="15.75">
      <c r="B4" s="4"/>
      <c r="C4" s="5"/>
      <c r="D4" s="5" t="s">
        <v>10</v>
      </c>
      <c r="E4" s="5" t="s">
        <v>203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42</v>
      </c>
      <c r="C5" s="5"/>
      <c r="D5" s="5" t="s">
        <v>9</v>
      </c>
      <c r="E5" s="5"/>
      <c r="F5" s="5"/>
      <c r="G5" s="5"/>
      <c r="H5" s="5"/>
      <c r="I5" s="5"/>
      <c r="J5" s="5"/>
      <c r="M5" s="20" t="s">
        <v>21</v>
      </c>
      <c r="N5" s="5"/>
      <c r="O5" s="6"/>
      <c r="P5" s="5"/>
      <c r="Q5" s="74" t="s">
        <v>204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22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K7">
        <v>22</v>
      </c>
      <c r="M7" s="19" t="s">
        <v>22</v>
      </c>
      <c r="N7" s="5"/>
      <c r="O7" s="6"/>
      <c r="P7" s="5"/>
      <c r="Q7" s="5" t="s">
        <v>171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45</v>
      </c>
      <c r="N9" s="9"/>
      <c r="O9" s="9"/>
      <c r="P9" s="9"/>
      <c r="Q9" s="9"/>
    </row>
    <row r="10" spans="1:19">
      <c r="A10" s="44" t="s">
        <v>0</v>
      </c>
      <c r="B10" s="45" t="s">
        <v>1</v>
      </c>
      <c r="C10" s="44" t="s">
        <v>24</v>
      </c>
      <c r="D10" s="44" t="s">
        <v>23</v>
      </c>
      <c r="E10" s="44" t="s">
        <v>15</v>
      </c>
      <c r="F10" s="46"/>
      <c r="G10" s="44" t="s">
        <v>46</v>
      </c>
      <c r="H10" s="46"/>
      <c r="I10" s="44" t="s">
        <v>47</v>
      </c>
      <c r="J10" s="46"/>
      <c r="K10" s="44" t="s">
        <v>2</v>
      </c>
      <c r="L10" s="46"/>
      <c r="M10" s="44" t="s">
        <v>25</v>
      </c>
      <c r="N10" s="46"/>
      <c r="O10" s="44" t="s">
        <v>3</v>
      </c>
      <c r="P10" s="46"/>
      <c r="Q10" s="44" t="s">
        <v>48</v>
      </c>
      <c r="R10" s="46"/>
      <c r="S10" s="47" t="s">
        <v>4</v>
      </c>
    </row>
    <row r="11" spans="1:19">
      <c r="A11" s="44"/>
      <c r="B11" s="45"/>
      <c r="C11" s="44"/>
      <c r="D11" s="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spans="1:19">
      <c r="A12" s="44"/>
      <c r="B12" s="45"/>
      <c r="C12" s="44"/>
      <c r="D12" s="44"/>
      <c r="E12" s="36" t="s">
        <v>5</v>
      </c>
      <c r="F12" s="36" t="s">
        <v>6</v>
      </c>
      <c r="G12" s="36" t="s">
        <v>5</v>
      </c>
      <c r="H12" s="36" t="s">
        <v>6</v>
      </c>
      <c r="I12" s="36" t="s">
        <v>5</v>
      </c>
      <c r="J12" s="36" t="s">
        <v>6</v>
      </c>
      <c r="K12" s="36" t="s">
        <v>5</v>
      </c>
      <c r="L12" s="36" t="s">
        <v>6</v>
      </c>
      <c r="M12" s="36" t="s">
        <v>5</v>
      </c>
      <c r="N12" s="36" t="s">
        <v>6</v>
      </c>
      <c r="O12" s="36" t="s">
        <v>5</v>
      </c>
      <c r="P12" s="36" t="s">
        <v>6</v>
      </c>
      <c r="Q12" s="36" t="s">
        <v>5</v>
      </c>
      <c r="R12" s="36" t="s">
        <v>6</v>
      </c>
      <c r="S12" s="47"/>
    </row>
    <row r="13" spans="1:19">
      <c r="A13" s="37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35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2">
        <v>1</v>
      </c>
      <c r="B15" s="11" t="s">
        <v>205</v>
      </c>
      <c r="C15" s="18" t="s">
        <v>50</v>
      </c>
      <c r="D15" s="18">
        <v>17</v>
      </c>
      <c r="E15" s="18">
        <v>5.0199999999999996</v>
      </c>
      <c r="F15" s="18">
        <v>16</v>
      </c>
      <c r="G15" s="18">
        <v>16</v>
      </c>
      <c r="H15" s="18">
        <v>34</v>
      </c>
      <c r="I15" s="18"/>
      <c r="J15" s="18"/>
      <c r="K15" s="18">
        <v>22.7</v>
      </c>
      <c r="L15" s="18">
        <v>55</v>
      </c>
      <c r="M15" s="18">
        <v>33</v>
      </c>
      <c r="N15" s="18">
        <v>47</v>
      </c>
      <c r="O15" s="18">
        <v>21</v>
      </c>
      <c r="P15" s="18">
        <v>50</v>
      </c>
      <c r="Q15" s="18">
        <v>20</v>
      </c>
      <c r="R15" s="18">
        <v>24</v>
      </c>
      <c r="S15" s="18">
        <f>(F15+H15+J15+L15+N15+P15+R15)</f>
        <v>226</v>
      </c>
    </row>
    <row r="16" spans="1:19">
      <c r="A16" s="12">
        <v>2</v>
      </c>
      <c r="B16" s="11" t="s">
        <v>206</v>
      </c>
      <c r="C16" s="18" t="s">
        <v>50</v>
      </c>
      <c r="D16" s="18">
        <v>17</v>
      </c>
      <c r="E16" s="18">
        <v>5.17</v>
      </c>
      <c r="F16" s="18">
        <v>12</v>
      </c>
      <c r="G16" s="18">
        <v>17.5</v>
      </c>
      <c r="H16" s="18">
        <v>19</v>
      </c>
      <c r="I16" s="18"/>
      <c r="J16" s="18"/>
      <c r="K16" s="18">
        <v>174</v>
      </c>
      <c r="L16" s="18">
        <v>20</v>
      </c>
      <c r="M16" s="18">
        <v>23</v>
      </c>
      <c r="N16" s="18">
        <v>22</v>
      </c>
      <c r="O16" s="18">
        <v>9</v>
      </c>
      <c r="P16" s="18">
        <v>18</v>
      </c>
      <c r="Q16" s="18">
        <v>27</v>
      </c>
      <c r="R16" s="18">
        <v>38</v>
      </c>
      <c r="S16" s="18">
        <f t="shared" ref="S16:S23" si="0">(F16+H16+J16+L16+N16+P16+R16)</f>
        <v>129</v>
      </c>
    </row>
    <row r="17" spans="1:19">
      <c r="A17" s="12">
        <v>3</v>
      </c>
      <c r="B17" s="11" t="s">
        <v>207</v>
      </c>
      <c r="C17" s="18" t="s">
        <v>50</v>
      </c>
      <c r="D17" s="18">
        <v>17</v>
      </c>
      <c r="E17" s="18">
        <v>5.05</v>
      </c>
      <c r="F17" s="18">
        <v>15</v>
      </c>
      <c r="G17" s="18">
        <v>17.399999999999999</v>
      </c>
      <c r="H17" s="18">
        <v>20</v>
      </c>
      <c r="I17" s="18"/>
      <c r="J17" s="18"/>
      <c r="K17" s="18">
        <v>171</v>
      </c>
      <c r="L17" s="18">
        <v>18</v>
      </c>
      <c r="M17" s="18">
        <v>29</v>
      </c>
      <c r="N17" s="18">
        <v>35</v>
      </c>
      <c r="O17" s="18">
        <v>7</v>
      </c>
      <c r="P17" s="18">
        <v>14</v>
      </c>
      <c r="Q17" s="18">
        <v>20</v>
      </c>
      <c r="R17" s="18">
        <v>24</v>
      </c>
      <c r="S17" s="18">
        <f t="shared" si="0"/>
        <v>126</v>
      </c>
    </row>
    <row r="18" spans="1:19">
      <c r="A18" s="12">
        <v>4</v>
      </c>
      <c r="B18" s="11" t="s">
        <v>208</v>
      </c>
      <c r="C18" s="18" t="s">
        <v>50</v>
      </c>
      <c r="D18" s="18">
        <v>17</v>
      </c>
      <c r="E18" s="18">
        <v>5.25</v>
      </c>
      <c r="F18" s="18">
        <v>10</v>
      </c>
      <c r="G18" s="18">
        <v>17.8</v>
      </c>
      <c r="H18" s="18">
        <v>18</v>
      </c>
      <c r="I18" s="18"/>
      <c r="J18" s="18"/>
      <c r="K18" s="18">
        <v>160</v>
      </c>
      <c r="L18" s="18">
        <v>13</v>
      </c>
      <c r="M18" s="18">
        <v>23</v>
      </c>
      <c r="N18" s="18">
        <v>22</v>
      </c>
      <c r="O18" s="18">
        <v>25</v>
      </c>
      <c r="P18" s="18">
        <v>58</v>
      </c>
      <c r="Q18" s="18">
        <v>6</v>
      </c>
      <c r="R18" s="18">
        <v>3</v>
      </c>
      <c r="S18" s="18">
        <f t="shared" si="0"/>
        <v>124</v>
      </c>
    </row>
    <row r="19" spans="1:19">
      <c r="A19" s="12"/>
      <c r="B19" s="15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12">
        <v>5</v>
      </c>
      <c r="B20" s="11" t="s">
        <v>209</v>
      </c>
      <c r="C20" s="18" t="s">
        <v>55</v>
      </c>
      <c r="D20" s="18">
        <v>17</v>
      </c>
      <c r="E20" s="18">
        <v>4.1900000000000004</v>
      </c>
      <c r="F20" s="18">
        <v>14</v>
      </c>
      <c r="G20" s="18">
        <v>13.5</v>
      </c>
      <c r="H20" s="18">
        <v>37</v>
      </c>
      <c r="I20" s="18">
        <v>17</v>
      </c>
      <c r="J20" s="18">
        <v>50</v>
      </c>
      <c r="K20" s="18">
        <v>265</v>
      </c>
      <c r="L20" s="18">
        <v>65</v>
      </c>
      <c r="M20" s="18">
        <v>27</v>
      </c>
      <c r="N20" s="18">
        <v>24</v>
      </c>
      <c r="O20" s="18">
        <v>5</v>
      </c>
      <c r="P20" s="18">
        <v>16</v>
      </c>
      <c r="Q20" s="18"/>
      <c r="R20" s="18"/>
      <c r="S20" s="18">
        <f t="shared" si="0"/>
        <v>206</v>
      </c>
    </row>
    <row r="21" spans="1:19">
      <c r="A21" s="12">
        <v>6</v>
      </c>
      <c r="B21" s="11" t="s">
        <v>210</v>
      </c>
      <c r="C21" s="18" t="s">
        <v>55</v>
      </c>
      <c r="D21" s="18">
        <v>17</v>
      </c>
      <c r="E21" s="18">
        <v>4.3899999999999997</v>
      </c>
      <c r="F21" s="18">
        <v>9</v>
      </c>
      <c r="G21" s="18">
        <v>14.2</v>
      </c>
      <c r="H21" s="18">
        <v>24</v>
      </c>
      <c r="I21" s="18">
        <v>7</v>
      </c>
      <c r="J21" s="18">
        <v>12</v>
      </c>
      <c r="K21" s="18">
        <v>235</v>
      </c>
      <c r="L21" s="18">
        <v>40</v>
      </c>
      <c r="M21" s="18">
        <v>31</v>
      </c>
      <c r="N21" s="18">
        <v>32</v>
      </c>
      <c r="O21" s="18">
        <v>28</v>
      </c>
      <c r="P21" s="18">
        <v>66</v>
      </c>
      <c r="Q21" s="18"/>
      <c r="R21" s="18"/>
      <c r="S21" s="18">
        <f t="shared" si="0"/>
        <v>183</v>
      </c>
    </row>
    <row r="22" spans="1:19">
      <c r="A22" s="12">
        <v>7</v>
      </c>
      <c r="B22" s="11" t="s">
        <v>211</v>
      </c>
      <c r="C22" s="18" t="s">
        <v>55</v>
      </c>
      <c r="D22" s="18">
        <v>17</v>
      </c>
      <c r="E22" s="18">
        <v>4.3099999999999996</v>
      </c>
      <c r="F22" s="18">
        <v>11</v>
      </c>
      <c r="G22" s="18">
        <v>13.8</v>
      </c>
      <c r="H22" s="18">
        <v>31</v>
      </c>
      <c r="I22" s="18">
        <v>9</v>
      </c>
      <c r="J22" s="18">
        <v>18</v>
      </c>
      <c r="K22" s="18">
        <v>240</v>
      </c>
      <c r="L22" s="18">
        <v>45</v>
      </c>
      <c r="M22" s="18">
        <v>30</v>
      </c>
      <c r="N22" s="18">
        <v>30</v>
      </c>
      <c r="O22" s="18">
        <v>14</v>
      </c>
      <c r="P22" s="18">
        <v>35</v>
      </c>
      <c r="Q22" s="18"/>
      <c r="R22" s="18"/>
      <c r="S22" s="18">
        <f t="shared" si="0"/>
        <v>170</v>
      </c>
    </row>
    <row r="23" spans="1:19">
      <c r="A23" s="12">
        <v>8</v>
      </c>
      <c r="B23" s="11" t="s">
        <v>212</v>
      </c>
      <c r="C23" s="18" t="s">
        <v>55</v>
      </c>
      <c r="D23" s="18">
        <v>17</v>
      </c>
      <c r="E23" s="18">
        <v>4.45</v>
      </c>
      <c r="F23" s="18">
        <v>8</v>
      </c>
      <c r="G23" s="18">
        <v>14.5</v>
      </c>
      <c r="H23" s="18">
        <v>21</v>
      </c>
      <c r="I23" s="18">
        <v>12</v>
      </c>
      <c r="J23" s="18">
        <v>30</v>
      </c>
      <c r="K23" s="18">
        <v>227</v>
      </c>
      <c r="L23" s="18">
        <v>32</v>
      </c>
      <c r="M23" s="18">
        <v>29</v>
      </c>
      <c r="N23" s="18">
        <v>28</v>
      </c>
      <c r="O23" s="18">
        <v>2</v>
      </c>
      <c r="P23" s="18">
        <v>10</v>
      </c>
      <c r="Q23" s="18"/>
      <c r="R23" s="18"/>
      <c r="S23" s="18">
        <f t="shared" si="0"/>
        <v>129</v>
      </c>
    </row>
    <row r="24" spans="1:19">
      <c r="A24" s="56" t="s">
        <v>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>
        <f>(S15+S16+S17+S20+S21+S22)</f>
        <v>1040</v>
      </c>
    </row>
    <row r="25" spans="1:19">
      <c r="A25" s="52" t="s">
        <v>16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>
        <v>1</v>
      </c>
      <c r="B27" s="18" t="s">
        <v>213</v>
      </c>
      <c r="C27" s="18" t="s">
        <v>50</v>
      </c>
      <c r="D27" s="18">
        <v>17</v>
      </c>
      <c r="E27" s="18">
        <v>5.21</v>
      </c>
      <c r="F27" s="18">
        <v>11</v>
      </c>
      <c r="G27" s="18">
        <v>17.7</v>
      </c>
      <c r="H27" s="18">
        <v>18</v>
      </c>
      <c r="I27" s="18"/>
      <c r="J27" s="18"/>
      <c r="K27" s="18">
        <v>170</v>
      </c>
      <c r="L27" s="18">
        <v>18</v>
      </c>
      <c r="M27" s="18">
        <v>26</v>
      </c>
      <c r="N27" s="18">
        <v>28</v>
      </c>
      <c r="O27" s="18">
        <v>10</v>
      </c>
      <c r="P27" s="18">
        <v>20</v>
      </c>
      <c r="Q27" s="18">
        <v>9</v>
      </c>
      <c r="R27" s="18">
        <v>6</v>
      </c>
      <c r="S27" s="18">
        <f t="shared" ref="S27:S31" si="1">(F27+H27+J27+L27+N27+P27+R27)</f>
        <v>101</v>
      </c>
    </row>
    <row r="28" spans="1:19">
      <c r="A28" s="18">
        <v>2</v>
      </c>
      <c r="B28" s="18" t="s">
        <v>214</v>
      </c>
      <c r="C28" s="18" t="s">
        <v>50</v>
      </c>
      <c r="D28" s="18">
        <v>17</v>
      </c>
      <c r="E28" s="18">
        <v>5.23</v>
      </c>
      <c r="F28" s="18">
        <v>10</v>
      </c>
      <c r="G28" s="18">
        <v>17.399999999999999</v>
      </c>
      <c r="H28" s="18">
        <v>20</v>
      </c>
      <c r="I28" s="18"/>
      <c r="J28" s="18"/>
      <c r="K28" s="18">
        <v>176</v>
      </c>
      <c r="L28" s="18">
        <v>21</v>
      </c>
      <c r="M28" s="18">
        <v>24</v>
      </c>
      <c r="N28" s="18">
        <v>24</v>
      </c>
      <c r="O28" s="18">
        <v>13</v>
      </c>
      <c r="P28" s="18">
        <v>26</v>
      </c>
      <c r="Q28" s="18">
        <v>2</v>
      </c>
      <c r="R28" s="18">
        <v>0</v>
      </c>
      <c r="S28" s="18">
        <f t="shared" si="1"/>
        <v>101</v>
      </c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>
        <v>1</v>
      </c>
      <c r="B30" s="18" t="s">
        <v>215</v>
      </c>
      <c r="C30" s="18" t="s">
        <v>55</v>
      </c>
      <c r="D30" s="18">
        <v>17</v>
      </c>
      <c r="E30" s="18">
        <v>4.3499999999999996</v>
      </c>
      <c r="F30" s="18">
        <v>10</v>
      </c>
      <c r="G30" s="18">
        <v>13.9</v>
      </c>
      <c r="H30" s="18">
        <v>29</v>
      </c>
      <c r="I30" s="18">
        <v>3</v>
      </c>
      <c r="J30" s="18">
        <v>1</v>
      </c>
      <c r="K30" s="18">
        <v>242</v>
      </c>
      <c r="L30" s="18">
        <v>47</v>
      </c>
      <c r="M30" s="18">
        <v>28</v>
      </c>
      <c r="N30" s="18">
        <v>26</v>
      </c>
      <c r="O30" s="18">
        <v>3</v>
      </c>
      <c r="P30" s="18">
        <v>12</v>
      </c>
      <c r="Q30" s="18"/>
      <c r="R30" s="18"/>
      <c r="S30" s="18">
        <f t="shared" si="1"/>
        <v>125</v>
      </c>
    </row>
    <row r="31" spans="1:19">
      <c r="A31" s="18">
        <v>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>
        <f t="shared" si="1"/>
        <v>0</v>
      </c>
    </row>
    <row r="34" spans="2:10">
      <c r="B34" t="s">
        <v>217</v>
      </c>
      <c r="J34" t="s">
        <v>226</v>
      </c>
    </row>
    <row r="36" spans="2:10">
      <c r="B36" t="s">
        <v>218</v>
      </c>
      <c r="E36" t="s">
        <v>66</v>
      </c>
    </row>
    <row r="37" spans="2:10">
      <c r="F37" t="s">
        <v>31</v>
      </c>
    </row>
    <row r="38" spans="2:10">
      <c r="D38" t="s">
        <v>32</v>
      </c>
    </row>
    <row r="39" spans="2:10">
      <c r="B39" t="s">
        <v>219</v>
      </c>
      <c r="E39" t="s">
        <v>44</v>
      </c>
    </row>
    <row r="40" spans="2:10">
      <c r="F40" t="s">
        <v>31</v>
      </c>
    </row>
  </sheetData>
  <protectedRanges>
    <protectedRange password="97DD" sqref="J9" name="Диапазон1"/>
  </protectedRanges>
  <mergeCells count="16">
    <mergeCell ref="O10:P11"/>
    <mergeCell ref="Q10:R11"/>
    <mergeCell ref="S10:S12"/>
    <mergeCell ref="A13:S13"/>
    <mergeCell ref="A24:R24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 Город</vt:lpstr>
      <vt:lpstr> Село</vt:lpstr>
      <vt:lpstr>Лист1</vt:lpstr>
      <vt:lpstr>Лист2</vt:lpstr>
      <vt:lpstr>Лист3</vt:lpstr>
      <vt:lpstr>Лист4</vt:lpstr>
      <vt:lpstr>Лист5</vt:lpstr>
      <vt:lpstr>Лист6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s.karaketov</cp:lastModifiedBy>
  <cp:lastPrinted>2017-04-05T11:00:13Z</cp:lastPrinted>
  <dcterms:created xsi:type="dcterms:W3CDTF">2016-05-04T06:11:00Z</dcterms:created>
  <dcterms:modified xsi:type="dcterms:W3CDTF">2018-04-10T05:59:59Z</dcterms:modified>
</cp:coreProperties>
</file>